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ciones" sheetId="1" state="visible" r:id="rId3"/>
    <sheet name="Datos del programa" sheetId="2" state="visible" r:id="rId4"/>
    <sheet name="Nivel 1 · Reacción" sheetId="3" state="visible" r:id="rId5"/>
    <sheet name="Nivel 2 · Aprendizaje" sheetId="4" state="visible" r:id="rId6"/>
    <sheet name="Nivel 3 · Comportamiento" sheetId="5" state="visible" r:id="rId7"/>
    <sheet name="Nivel 4 · Resultados" sheetId="6" state="visible" r:id="rId8"/>
    <sheet name="Dashboard"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<sst xmlns="http://schemas.openxmlformats.org/spreadsheetml/2006/main" count="160" uniqueCount="147">
  <si>
    <t xml:space="preserve">PLANTILLA · ALIANZA CAFAM · UNICAFAM · JAVERIANA TEC</t>
  </si>
  <si>
    <t xml:space="preserve">Evaluación de impacto de formación</t>
  </si>
  <si>
    <t xml:space="preserve">Aplicación del modelo Kirkpatrick para programas de capacitación empresarial</t>
  </si>
  <si>
    <t xml:space="preserve">QUÉ ES ESTA PLANTILLA</t>
  </si>
  <si>
    <t xml:space="preserve">Esta plantilla le permite medir el impacto de un programa de formación en su empresa, aplicando los 4 niveles del modelo Kirkpatrick: reacción, aprendizaje, comportamiento y resultados. Funciona para cursos, talleres, diplomados o programas completos.</t>
  </si>
  <si>
    <t xml:space="preserve">CÓMO USARLA</t>
  </si>
  <si>
    <t xml:space="preserve">Paso 1.  Diligencie la hoja 'Datos del programa' con la información básica del curso y los indicadores de impacto esperados.</t>
  </si>
  <si>
    <t xml:space="preserve">Paso 2.  Aplique la 'Encuesta nivel 1 · Reacción' al finalizar el curso. Tabule los resultados en la hoja correspondiente.</t>
  </si>
  <si>
    <t xml:space="preserve">Paso 3.  Aplique el 'Pre y post test · Nivel 2' antes de iniciar el curso y al finalizarlo. Registre los puntajes.</t>
  </si>
  <si>
    <t xml:space="preserve">Paso 4.  Entre 8 y 12 semanas después del curso, aplique la 'Evaluación nivel 3 · Comportamiento' con los jefes inmediatos.</t>
  </si>
  <si>
    <t xml:space="preserve">Paso 5.  Entre 6 meses y 1 año después, mida los indicadores del negocio en la hoja 'Nivel 4 · Resultados' y compárelos con la línea base.</t>
  </si>
  <si>
    <t xml:space="preserve">Paso 6.  Revise el 'Dashboard' para ver el resumen consolidado y úselo para reportar a la gerencia.</t>
  </si>
  <si>
    <t xml:space="preserve">CONVENCIONES DE COLOR EN LA PLANTILLA</t>
  </si>
  <si>
    <t xml:space="preserve">  •  Celdas con fondo crema: campos para diligenciar manualmente</t>
  </si>
  <si>
    <t xml:space="preserve">  •  Celdas con fondo blanco: valores calculados automáticamente (no modificar)</t>
  </si>
  <si>
    <t xml:space="preserve">  •  Texto en azul: valores que el usuario puede cambiar</t>
  </si>
  <si>
    <t xml:space="preserve">  •  Texto en negro: fórmulas y cálculos</t>
  </si>
  <si>
    <t xml:space="preserve">ESTRUCTURA DE LA PLANTILLA</t>
  </si>
  <si>
    <t xml:space="preserve">  1.  Instrucciones  —  Esta hoja</t>
  </si>
  <si>
    <t xml:space="preserve">  2.  Datos del programa  —  Información del curso, participantes e indicadores esperados</t>
  </si>
  <si>
    <t xml:space="preserve">  3.  Nivel 1 · Reacción  —  Encuesta de satisfacción al finalizar el curso</t>
  </si>
  <si>
    <t xml:space="preserve">  4.  Nivel 2 · Aprendizaje  —  Pre-test y post-test de conocimiento</t>
  </si>
  <si>
    <t xml:space="preserve">  5.  Nivel 3 · Comportamiento  —  Evaluación de aplicación en el puesto de trabajo</t>
  </si>
  <si>
    <t xml:space="preserve">  6.  Nivel 4 · Resultados  —  Indicadores del negocio antes y después</t>
  </si>
  <si>
    <t xml:space="preserve">  7.  Dashboard  —  Resumen consolidado para presentar a la gerencia</t>
  </si>
  <si>
    <t xml:space="preserve">────────────────────────────────────────────────────────────────────────────────</t>
  </si>
  <si>
    <t xml:space="preserve">Plantilla desarrollada por la Alianza Cafam · Unicafam · Javeriana TEC para acompañar a las empresas de Sabana Occidente en la medición del impacto de sus programas de formación.</t>
  </si>
  <si>
    <t xml:space="preserve">Contacto: 315 225 3884  ·  cabolivaro@javeriana.edu.co  ·  www.cujtecedu.co</t>
  </si>
  <si>
    <t xml:space="preserve">PASO 1 · INFORMACIÓN BASE DEL PROGRAMA</t>
  </si>
  <si>
    <t xml:space="preserve">Datos del programa de formación</t>
  </si>
  <si>
    <t xml:space="preserve">Esta información alimenta todas las demás hojas y el dashboard final.</t>
  </si>
  <si>
    <t xml:space="preserve">DATOS GENERALES</t>
  </si>
  <si>
    <t xml:space="preserve">Nombre del programa de formación</t>
  </si>
  <si>
    <t xml:space="preserve">Empresa cliente</t>
  </si>
  <si>
    <t xml:space="preserve">Sector económico</t>
  </si>
  <si>
    <t xml:space="preserve">Área que solicitó la formación</t>
  </si>
  <si>
    <t xml:space="preserve">Responsable del programa (interno)</t>
  </si>
  <si>
    <t xml:space="preserve">Modalidad</t>
  </si>
  <si>
    <t xml:space="preserve">Intensidad horaria (horas totales)</t>
  </si>
  <si>
    <t xml:space="preserve">Fecha de inicio</t>
  </si>
  <si>
    <t xml:space="preserve">Fecha de finalización</t>
  </si>
  <si>
    <t xml:space="preserve">Número de participantes</t>
  </si>
  <si>
    <t xml:space="preserve">Costo total del programa (COP)</t>
  </si>
  <si>
    <t xml:space="preserve">Costo por participante (COP)</t>
  </si>
  <si>
    <t xml:space="preserve">INDICADORES DE IMPACTO ESPERADOS (NIVEL 4)</t>
  </si>
  <si>
    <t xml:space="preserve">Defina hasta 3 indicadores del negocio que espera mover con esta formación.</t>
  </si>
  <si>
    <t xml:space="preserve">Indicador</t>
  </si>
  <si>
    <t xml:space="preserve">Descripción / unidad</t>
  </si>
  <si>
    <t xml:space="preserve">Línea base (antes)</t>
  </si>
  <si>
    <t xml:space="preserve">Meta esperada</t>
  </si>
  <si>
    <t xml:space="preserve">Plazo (meses)</t>
  </si>
  <si>
    <t xml:space="preserve">OBJETIVOS DE LA FORMACIÓN</t>
  </si>
  <si>
    <t xml:space="preserve">Brechas detectadas y objetivos del programa</t>
  </si>
  <si>
    <t xml:space="preserve">Comportamientos esperados después de la formación</t>
  </si>
  <si>
    <t xml:space="preserve">NIVEL 1 · ¿LES GUSTÓ?</t>
  </si>
  <si>
    <t xml:space="preserve">Encuesta de reacción</t>
  </si>
  <si>
    <t xml:space="preserve">Se aplica al final del curso. Escala de 1 a 5 (1 = totalmente en desacuerdo, 5 = totalmente de acuerdo).</t>
  </si>
  <si>
    <t xml:space="preserve">USO DE ESTA HOJA</t>
  </si>
  <si>
    <t xml:space="preserve">Aplique las preguntas a los participantes al final del curso, tabule las respuestas y registre el promedio de cada pregunta en la columna 'Promedio del grupo'. Mínimo 5 respuestas para que el resultado sea representativo.</t>
  </si>
  <si>
    <t xml:space="preserve">#</t>
  </si>
  <si>
    <t xml:space="preserve">Pregunta</t>
  </si>
  <si>
    <t xml:space="preserve">Promedio del grupo</t>
  </si>
  <si>
    <t xml:space="preserve">Los objetivos del curso fueron claros desde el inicio.</t>
  </si>
  <si>
    <t xml:space="preserve">El contenido del curso fue relevante para mi trabajo actual.</t>
  </si>
  <si>
    <t xml:space="preserve">El instructor demostró dominio del tema.</t>
  </si>
  <si>
    <t xml:space="preserve">El instructor explicó los temas con claridad.</t>
  </si>
  <si>
    <t xml:space="preserve">Los ejemplos y ejercicios fueron útiles y aplicables.</t>
  </si>
  <si>
    <t xml:space="preserve">Los materiales del curso fueron de buena calidad.</t>
  </si>
  <si>
    <t xml:space="preserve">La duración e intensidad del curso fueron adecuadas.</t>
  </si>
  <si>
    <t xml:space="preserve">Las condiciones logísticas (sala, equipos, refrigerios) fueron buenas.</t>
  </si>
  <si>
    <t xml:space="preserve">Recomendaría este curso a un colega.</t>
  </si>
  <si>
    <t xml:space="preserve">En general, estoy satisfecho con esta formación.</t>
  </si>
  <si>
    <t xml:space="preserve">PROMEDIO GENERAL</t>
  </si>
  <si>
    <t xml:space="preserve">INTERPRETACIÓN AUTOMÁTICA</t>
  </si>
  <si>
    <t xml:space="preserve">PREGUNTAS ABIERTAS (RESUMEN DE RESPUESTAS)</t>
  </si>
  <si>
    <t xml:space="preserve">¿Qué fue lo más valioso de esta formación?</t>
  </si>
  <si>
    <t xml:space="preserve">¿Qué cambiaría o mejoraría?</t>
  </si>
  <si>
    <t xml:space="preserve">¿Qué tema le hubiera gustado profundizar más?</t>
  </si>
  <si>
    <t xml:space="preserve">NIVEL 2 · ¿APRENDIERON?</t>
  </si>
  <si>
    <t xml:space="preserve">Evaluación pre y post</t>
  </si>
  <si>
    <t xml:space="preserve">Mide cuánto aprendieron los participantes comparando puntajes antes y después del curso.</t>
  </si>
  <si>
    <t xml:space="preserve">Aplique la misma evaluación (o equivalente) al inicio (pre-test) y al final (post-test) del curso. Registre los puntajes sobre 100 para cada participante. La hoja calcula la ganancia individual y el promedio del grupo automáticamente.</t>
  </si>
  <si>
    <t xml:space="preserve">Nombre del participante</t>
  </si>
  <si>
    <t xml:space="preserve">Pre-test (0-100)</t>
  </si>
  <si>
    <t xml:space="preserve">Post-test (0-100)</t>
  </si>
  <si>
    <t xml:space="preserve">Ganancia</t>
  </si>
  <si>
    <t xml:space="preserve">PROMEDIO DEL GRUPO</t>
  </si>
  <si>
    <t xml:space="preserve">Ganancia porcentual del grupo</t>
  </si>
  <si>
    <t xml:space="preserve">NIVEL 3 · ¿LO ESTÁN APLICANDO?</t>
  </si>
  <si>
    <t xml:space="preserve">Evaluación de comportamiento en el puesto</t>
  </si>
  <si>
    <t xml:space="preserve">Se aplica entre 8 y 12 semanas después del curso, idealmente con el jefe inmediato del participante.</t>
  </si>
  <si>
    <t xml:space="preserve">Para cada comportamiento esperado, el jefe inmediato evalúa en escala de 1 a 5 si el colaborador lo está aplicando. Ajuste las preguntas según los comportamientos definidos en 'Datos del programa'. Registre el promedio del grupo (promedio de las evaluaciones de todos los participantes).</t>
  </si>
  <si>
    <t xml:space="preserve">ESCALA DE EVALUACIÓN</t>
  </si>
  <si>
    <t xml:space="preserve">1</t>
  </si>
  <si>
    <t xml:space="preserve">Nunca aplica el comportamiento</t>
  </si>
  <si>
    <t xml:space="preserve">2</t>
  </si>
  <si>
    <t xml:space="preserve">Rara vez lo aplica</t>
  </si>
  <si>
    <t xml:space="preserve">3</t>
  </si>
  <si>
    <t xml:space="preserve">Lo aplica ocasionalmente</t>
  </si>
  <si>
    <t xml:space="preserve">4</t>
  </si>
  <si>
    <t xml:space="preserve">Lo aplica frecuentemente</t>
  </si>
  <si>
    <t xml:space="preserve">5</t>
  </si>
  <si>
    <t xml:space="preserve">Lo aplica de forma sistemática</t>
  </si>
  <si>
    <t xml:space="preserve">Comportamiento evaluado</t>
  </si>
  <si>
    <t xml:space="preserve">Aplica las técnicas o herramientas vistas en el curso en su trabajo diario.</t>
  </si>
  <si>
    <t xml:space="preserve">Ha integrado los nuevos conocimientos a sus procesos cotidianos.</t>
  </si>
  <si>
    <t xml:space="preserve">Comparte lo aprendido con sus compañeros de equipo.</t>
  </si>
  <si>
    <t xml:space="preserve">Propone mejoras o cambios basados en lo aprendido.</t>
  </si>
  <si>
    <t xml:space="preserve">Resuelve problemas con mayor autonomía que antes del curso.</t>
  </si>
  <si>
    <t xml:space="preserve">Su desempeño general ha mejorado de forma observable después de la formación.</t>
  </si>
  <si>
    <t xml:space="preserve">Aplica los criterios de calidad / buenas prácticas enseñados en el curso.</t>
  </si>
  <si>
    <t xml:space="preserve">Ha asumido nuevas responsabilidades vinculadas a lo aprendido.</t>
  </si>
  <si>
    <t xml:space="preserve">NIVEL 4 · ¿MEJORÓ EL NEGOCIO?</t>
  </si>
  <si>
    <t xml:space="preserve">Resultados en indicadores del negocio</t>
  </si>
  <si>
    <t xml:space="preserve">Se mide entre 6 meses y 1 año después de la formación, comparando con la línea base definida al inicio.</t>
  </si>
  <si>
    <t xml:space="preserve">Para cada uno de los indicadores definidos en 'Datos del programa', registre el valor real medido después del periodo de evaluación. La hoja calcula automáticamente el avance frente a la meta y el cumplimiento porcentual.</t>
  </si>
  <si>
    <t xml:space="preserve">Línea base</t>
  </si>
  <si>
    <t xml:space="preserve">Meta</t>
  </si>
  <si>
    <t xml:space="preserve">Resultado real</t>
  </si>
  <si>
    <t xml:space="preserve">% de cumplimiento</t>
  </si>
  <si>
    <t xml:space="preserve">Cumplimiento promedio</t>
  </si>
  <si>
    <t xml:space="preserve">ANÁLISIS CUALITATIVO</t>
  </si>
  <si>
    <t xml:space="preserve">¿Qué otros factores pudieron haber influido en estos resultados, además de la formación?</t>
  </si>
  <si>
    <t xml:space="preserve">RESUMEN EJECUTIVO PARA GERENCIA</t>
  </si>
  <si>
    <t xml:space="preserve">Dashboard</t>
  </si>
  <si>
    <t xml:space="preserve">Consolidado de los 4 niveles del modelo Kirkpatrick</t>
  </si>
  <si>
    <t xml:space="preserve">PROGRAMA EVALUADO</t>
  </si>
  <si>
    <t xml:space="preserve">Nombre:</t>
  </si>
  <si>
    <t xml:space="preserve">Empresa:</t>
  </si>
  <si>
    <t xml:space="preserve">Participantes:</t>
  </si>
  <si>
    <t xml:space="preserve">Costo total:</t>
  </si>
  <si>
    <t xml:space="preserve">RESULTADOS POR NIVEL</t>
  </si>
  <si>
    <t xml:space="preserve">NIVEL 1 · REACCIÓN</t>
  </si>
  <si>
    <t xml:space="preserve">NIVEL 2 · APRENDIZAJE</t>
  </si>
  <si>
    <t xml:space="preserve">NIVEL 3 · COMPORTAMIENTO</t>
  </si>
  <si>
    <t xml:space="preserve">NIVEL 4 · RESULTADOS</t>
  </si>
  <si>
    <t xml:space="preserve">Promedio sobre 5</t>
  </si>
  <si>
    <t xml:space="preserve">Ganancia promedio (puntos)</t>
  </si>
  <si>
    <t xml:space="preserve">Cumplimiento de metas</t>
  </si>
  <si>
    <t xml:space="preserve">LECTURA EJECUTIVA</t>
  </si>
  <si>
    <t xml:space="preserve">RETORNO DE LA INVERSIÓN (ESTIMACIÓN)</t>
  </si>
  <si>
    <t xml:space="preserve">Costo total de la formación</t>
  </si>
  <si>
    <t xml:space="preserve">Beneficio estimado generado (COP)</t>
  </si>
  <si>
    <t xml:space="preserve">ROI estimado</t>
  </si>
  <si>
    <t xml:space="preserve">Nota: el beneficio estimado debe calcularse caso a caso según los indicadores movidos (ej.: si se redujeron errores, calcular el ahorro; si subieron ventas, calcular el incremento atribuible).</t>
  </si>
  <si>
    <t xml:space="preserve">¿Necesita acompañamiento para diseñar formación con impacto medible? Conversemos: 315 225 3884 · cabolivaro@javeriana.edu.co</t>
  </si>
  <si>
    <t xml:space="preserve">Alianza Cafam · Unicafam · Javeriana TEC</t>
  </si>
</sst>
</file>

<file path=xl/styles.xml><?xml version="1.0" encoding="utf-8"?>
<styleSheet xmlns="http://schemas.openxmlformats.org/spreadsheetml/2006/main">
  <numFmts count="7">
    <numFmt numFmtId="164" formatCode="General"/>
    <numFmt numFmtId="165" formatCode="dd/mm/yyyy"/>
    <numFmt numFmtId="166" formatCode="\$#,##0"/>
    <numFmt numFmtId="167" formatCode="0.0"/>
    <numFmt numFmtId="168" formatCode="0.00"/>
    <numFmt numFmtId="169" formatCode="0.0%"/>
    <numFmt numFmtId="170" formatCode="General"/>
  </numFmts>
  <fonts count="28">
    <font>
      <sz val="11"/>
      <color theme="1"/>
      <name val="Calibri"/>
      <family val="2"/>
      <charset val="1"/>
    </font>
    <font>
      <sz val="10"/>
      <name val="Arial"/>
      <family val="0"/>
    </font>
    <font>
      <sz val="10"/>
      <name val="Arial"/>
      <family val="0"/>
    </font>
    <font>
      <sz val="10"/>
      <name val="Arial"/>
      <family val="0"/>
    </font>
    <font>
      <b val="true"/>
      <sz val="9"/>
      <color rgb="FFB8542B"/>
      <name val="Calibri"/>
      <family val="0"/>
      <charset val="1"/>
    </font>
    <font>
      <b val="true"/>
      <sz val="28"/>
      <color rgb="FF1A1815"/>
      <name val="Calibri"/>
      <family val="0"/>
      <charset val="1"/>
    </font>
    <font>
      <i val="true"/>
      <sz val="13"/>
      <color rgb="FF6B655C"/>
      <name val="Calibri"/>
      <family val="0"/>
      <charset val="1"/>
    </font>
    <font>
      <b val="true"/>
      <sz val="10"/>
      <color rgb="FFB8542B"/>
      <name val="Calibri"/>
      <family val="0"/>
      <charset val="1"/>
    </font>
    <font>
      <sz val="11"/>
      <color rgb="FF1A1815"/>
      <name val="Calibri"/>
      <family val="0"/>
      <charset val="1"/>
    </font>
    <font>
      <sz val="10"/>
      <color rgb="FF6B655C"/>
      <name val="Calibri"/>
      <family val="0"/>
      <charset val="1"/>
    </font>
    <font>
      <i val="true"/>
      <sz val="10"/>
      <color rgb="FF6B655C"/>
      <name val="Calibri"/>
      <family val="0"/>
      <charset val="1"/>
    </font>
    <font>
      <b val="true"/>
      <sz val="22"/>
      <color rgb="FF1A1815"/>
      <name val="Calibri"/>
      <family val="0"/>
      <charset val="1"/>
    </font>
    <font>
      <i val="true"/>
      <sz val="11"/>
      <color rgb="FF6B655C"/>
      <name val="Calibri"/>
      <family val="0"/>
      <charset val="1"/>
    </font>
    <font>
      <b val="true"/>
      <sz val="11"/>
      <color rgb="FF1A1815"/>
      <name val="Calibri"/>
      <family val="0"/>
      <charset val="1"/>
    </font>
    <font>
      <sz val="11"/>
      <color rgb="FF0000FF"/>
      <name val="Calibri"/>
      <family val="0"/>
      <charset val="1"/>
    </font>
    <font>
      <b val="true"/>
      <sz val="11"/>
      <color rgb="FFFFFFFF"/>
      <name val="Calibri"/>
      <family val="0"/>
      <charset val="1"/>
    </font>
    <font>
      <b val="true"/>
      <sz val="11"/>
      <color rgb="FF6B655C"/>
      <name val="Calibri"/>
      <family val="0"/>
      <charset val="1"/>
    </font>
    <font>
      <b val="true"/>
      <sz val="11"/>
      <color rgb="FF0000FF"/>
      <name val="Calibri"/>
      <family val="0"/>
      <charset val="1"/>
    </font>
    <font>
      <b val="true"/>
      <sz val="12"/>
      <color rgb="FFFFFFFF"/>
      <name val="Calibri"/>
      <family val="0"/>
      <charset val="1"/>
    </font>
    <font>
      <b val="true"/>
      <sz val="14"/>
      <color rgb="FFFFFFFF"/>
      <name val="Calibri"/>
      <family val="0"/>
      <charset val="1"/>
    </font>
    <font>
      <i val="true"/>
      <sz val="12"/>
      <color rgb="FF1A1815"/>
      <name val="Calibri"/>
      <family val="0"/>
      <charset val="1"/>
    </font>
    <font>
      <b val="true"/>
      <sz val="12"/>
      <color rgb="FFB8542B"/>
      <name val="Calibri"/>
      <family val="0"/>
      <charset val="1"/>
    </font>
    <font>
      <b val="true"/>
      <sz val="11"/>
      <color rgb="FFB8542B"/>
      <name val="Calibri"/>
      <family val="0"/>
      <charset val="1"/>
    </font>
    <font>
      <sz val="11"/>
      <color rgb="FF008000"/>
      <name val="Calibri"/>
      <family val="0"/>
      <charset val="1"/>
    </font>
    <font>
      <i val="true"/>
      <sz val="12"/>
      <color rgb="FF6B655C"/>
      <name val="Calibri"/>
      <family val="0"/>
      <charset val="1"/>
    </font>
    <font>
      <b val="true"/>
      <sz val="10"/>
      <color rgb="FFFFFFFF"/>
      <name val="Calibri"/>
      <family val="0"/>
      <charset val="1"/>
    </font>
    <font>
      <b val="true"/>
      <sz val="28"/>
      <color rgb="FFB8542B"/>
      <name val="Calibri"/>
      <family val="0"/>
      <charset val="1"/>
    </font>
    <font>
      <i val="true"/>
      <sz val="13"/>
      <color rgb="FF1A1815"/>
      <name val="Calibri"/>
      <family val="0"/>
      <charset val="1"/>
    </font>
  </fonts>
  <fills count="8">
    <fill>
      <patternFill patternType="none"/>
    </fill>
    <fill>
      <patternFill patternType="gray125"/>
    </fill>
    <fill>
      <patternFill patternType="solid">
        <fgColor rgb="FFEFE7D8"/>
        <bgColor rgb="FFF5F1EA"/>
      </patternFill>
    </fill>
    <fill>
      <patternFill patternType="solid">
        <fgColor rgb="FFF5F1EA"/>
        <bgColor rgb="FFFAF7F1"/>
      </patternFill>
    </fill>
    <fill>
      <patternFill patternType="solid">
        <fgColor rgb="FFFFFFFF"/>
        <bgColor rgb="FFFAF7F1"/>
      </patternFill>
    </fill>
    <fill>
      <patternFill patternType="solid">
        <fgColor rgb="FF1A1815"/>
        <bgColor rgb="FF000000"/>
      </patternFill>
    </fill>
    <fill>
      <patternFill patternType="solid">
        <fgColor rgb="FFFAF7F1"/>
        <bgColor rgb="FFF5F1EA"/>
      </patternFill>
    </fill>
    <fill>
      <patternFill patternType="solid">
        <fgColor rgb="FFB8542B"/>
        <bgColor rgb="FF9C5700"/>
      </patternFill>
    </fill>
  </fills>
  <borders count="6">
    <border diagonalUp="false" diagonalDown="false">
      <left/>
      <right/>
      <top/>
      <bottom/>
      <diagonal/>
    </border>
    <border diagonalUp="false" diagonalDown="false">
      <left/>
      <right/>
      <top/>
      <bottom style="medium">
        <color rgb="FF1A1815"/>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color rgb="FFCCCCCC"/>
      </left>
      <right/>
      <top style="thin">
        <color rgb="FFCCCCCC"/>
      </top>
      <bottom/>
      <diagonal/>
    </border>
    <border diagonalUp="false" diagonalDown="false">
      <left style="thin">
        <color rgb="FFCCCCCC"/>
      </left>
      <right/>
      <top style="thin">
        <color rgb="FFCCCCCC"/>
      </top>
      <bottom style="thin">
        <color rgb="FFCCCCCC"/>
      </bottom>
      <diagonal/>
    </border>
    <border diagonalUp="false" diagonalDown="false">
      <left style="thin">
        <color rgb="FFCCCCCC"/>
      </left>
      <right style="thin">
        <color rgb="FFCCCCCC"/>
      </right>
      <top style="thin">
        <color rgb="FFCCCCCC"/>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2" borderId="2" xfId="0" applyFont="true" applyBorder="true" applyAlignment="true" applyProtection="false">
      <alignment horizontal="left" vertical="center" textRotation="0" wrapText="true" indent="0" shrinkToFit="false"/>
      <protection locked="true" hidden="false"/>
    </xf>
    <xf numFmtId="164" fontId="14" fillId="3" borderId="2" xfId="0" applyFont="true" applyBorder="true" applyAlignment="true" applyProtection="false">
      <alignment horizontal="left" vertical="center" textRotation="0" wrapText="true" indent="0" shrinkToFit="false"/>
      <protection locked="true" hidden="false"/>
    </xf>
    <xf numFmtId="165" fontId="14" fillId="3" borderId="2" xfId="0" applyFont="true" applyBorder="true" applyAlignment="true" applyProtection="false">
      <alignment horizontal="left" vertical="center" textRotation="0" wrapText="true" indent="0" shrinkToFit="false"/>
      <protection locked="true" hidden="false"/>
    </xf>
    <xf numFmtId="166" fontId="14" fillId="3" borderId="2" xfId="0" applyFont="true" applyBorder="true" applyAlignment="true" applyProtection="false">
      <alignment horizontal="left" vertical="center" textRotation="0" wrapText="true" indent="0" shrinkToFit="false"/>
      <protection locked="true" hidden="false"/>
    </xf>
    <xf numFmtId="166" fontId="8" fillId="4" borderId="2" xfId="0" applyFont="true" applyBorder="true" applyAlignment="true" applyProtection="false">
      <alignment horizontal="left" vertical="center"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5" fillId="5" borderId="2" xfId="0" applyFont="true" applyBorder="true" applyAlignment="true" applyProtection="false">
      <alignment horizontal="center" vertical="center" textRotation="0" wrapText="true" indent="0" shrinkToFit="false"/>
      <protection locked="true" hidden="false"/>
    </xf>
    <xf numFmtId="164" fontId="14" fillId="3" borderId="2"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3" borderId="3"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16" fillId="6"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true" applyProtection="false">
      <alignment horizontal="left" vertical="center" textRotation="0" wrapText="true" indent="0" shrinkToFit="false"/>
      <protection locked="true" hidden="false"/>
    </xf>
    <xf numFmtId="167" fontId="17" fillId="3" borderId="2" xfId="0" applyFont="true" applyBorder="true" applyAlignment="true" applyProtection="false">
      <alignment horizontal="center" vertical="center" textRotation="0" wrapText="true" indent="0" shrinkToFit="false"/>
      <protection locked="true" hidden="false"/>
    </xf>
    <xf numFmtId="164" fontId="18" fillId="7" borderId="2" xfId="0" applyFont="true" applyBorder="true" applyAlignment="true" applyProtection="false">
      <alignment horizontal="right" vertical="center" textRotation="0" wrapText="false" indent="0" shrinkToFit="false"/>
      <protection locked="true" hidden="false"/>
    </xf>
    <xf numFmtId="168" fontId="19" fillId="7" borderId="2" xfId="0" applyFont="true" applyBorder="true" applyAlignment="true" applyProtection="false">
      <alignment horizontal="center" vertical="center" textRotation="0" wrapText="true" indent="0" shrinkToFit="false"/>
      <protection locked="true" hidden="false"/>
    </xf>
    <xf numFmtId="164" fontId="20" fillId="3" borderId="4"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3" fillId="4" borderId="2" xfId="0" applyFont="true" applyBorder="true" applyAlignment="true" applyProtection="false">
      <alignment horizontal="center" vertical="center" textRotation="0" wrapText="true" indent="0" shrinkToFit="false"/>
      <protection locked="true" hidden="false"/>
    </xf>
    <xf numFmtId="167" fontId="19" fillId="7" borderId="2" xfId="0" applyFont="true" applyBorder="true" applyAlignment="true" applyProtection="false">
      <alignment horizontal="center" vertical="center" textRotation="0" wrapText="true" indent="0" shrinkToFit="false"/>
      <protection locked="true" hidden="false"/>
    </xf>
    <xf numFmtId="164" fontId="13" fillId="2" borderId="2" xfId="0" applyFont="true" applyBorder="true" applyAlignment="true" applyProtection="false">
      <alignment horizontal="right" vertical="center" textRotation="0" wrapText="false" indent="0" shrinkToFit="false"/>
      <protection locked="true" hidden="false"/>
    </xf>
    <xf numFmtId="169" fontId="21" fillId="2" borderId="4"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70" fontId="23" fillId="4" borderId="2" xfId="0" applyFont="true" applyBorder="true" applyAlignment="true" applyProtection="false">
      <alignment horizontal="left" vertical="center" textRotation="0" wrapText="true" indent="0" shrinkToFit="false"/>
      <protection locked="true" hidden="false"/>
    </xf>
    <xf numFmtId="170" fontId="23" fillId="4" borderId="2" xfId="0" applyFont="true" applyBorder="true" applyAlignment="true" applyProtection="false">
      <alignment horizontal="center" vertical="center" textRotation="0" wrapText="true" indent="0" shrinkToFit="false"/>
      <protection locked="true" hidden="false"/>
    </xf>
    <xf numFmtId="164" fontId="17" fillId="3" borderId="2" xfId="0" applyFont="true" applyBorder="true" applyAlignment="true" applyProtection="false">
      <alignment horizontal="center" vertical="center" textRotation="0" wrapText="true" indent="0" shrinkToFit="false"/>
      <protection locked="true" hidden="false"/>
    </xf>
    <xf numFmtId="169" fontId="13" fillId="4" borderId="2" xfId="0" applyFont="true" applyBorder="true" applyAlignment="true" applyProtection="false">
      <alignment horizontal="center" vertical="center" textRotation="0" wrapText="true" indent="0" shrinkToFit="false"/>
      <protection locked="true" hidden="false"/>
    </xf>
    <xf numFmtId="169" fontId="19" fillId="7" borderId="4"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70" fontId="23" fillId="0" borderId="0" xfId="0" applyFont="true" applyBorder="true" applyAlignment="true" applyProtection="false">
      <alignment horizontal="left" vertical="center" textRotation="0" wrapText="true" indent="0" shrinkToFit="false"/>
      <protection locked="true" hidden="false"/>
    </xf>
    <xf numFmtId="165" fontId="23" fillId="0" borderId="0" xfId="0" applyFont="true" applyBorder="false" applyAlignment="true" applyProtection="false">
      <alignment horizontal="left" vertical="center" textRotation="0" wrapText="true" indent="0" shrinkToFit="false"/>
      <protection locked="true" hidden="false"/>
    </xf>
    <xf numFmtId="166" fontId="23" fillId="0" borderId="0" xfId="0" applyFont="true" applyBorder="false" applyAlignment="true" applyProtection="false">
      <alignment horizontal="left" vertical="center" textRotation="0" wrapText="true" indent="0" shrinkToFit="false"/>
      <protection locked="true" hidden="false"/>
    </xf>
    <xf numFmtId="164" fontId="25" fillId="5" borderId="5" xfId="0" applyFont="true" applyBorder="true" applyAlignment="true" applyProtection="false">
      <alignment horizontal="center" vertical="center" textRotation="0" wrapText="true" indent="0" shrinkToFit="false"/>
      <protection locked="true" hidden="false"/>
    </xf>
    <xf numFmtId="167" fontId="26" fillId="3" borderId="5" xfId="0" applyFont="true" applyBorder="true" applyAlignment="true" applyProtection="false">
      <alignment horizontal="center" vertical="center" textRotation="0" wrapText="true" indent="0" shrinkToFit="false"/>
      <protection locked="true" hidden="false"/>
    </xf>
    <xf numFmtId="169" fontId="26" fillId="3" borderId="5" xfId="0" applyFont="true" applyBorder="true" applyAlignment="true" applyProtection="false">
      <alignment horizontal="center" vertical="center" textRotation="0" wrapText="true" indent="0" shrinkToFit="false"/>
      <protection locked="true" hidden="false"/>
    </xf>
    <xf numFmtId="164" fontId="10" fillId="3" borderId="2" xfId="0" applyFont="true" applyBorder="true" applyAlignment="true" applyProtection="false">
      <alignment horizontal="center" vertical="center" textRotation="0" wrapText="true" indent="0" shrinkToFit="false"/>
      <protection locked="true" hidden="false"/>
    </xf>
    <xf numFmtId="164" fontId="27" fillId="3" borderId="3" xfId="0" applyFont="true" applyBorder="true" applyAlignment="true" applyProtection="false">
      <alignment horizontal="left" vertical="top" textRotation="0" wrapText="true" indent="0" shrinkToFit="false"/>
      <protection locked="true" hidden="false"/>
    </xf>
    <xf numFmtId="166" fontId="23" fillId="2" borderId="4" xfId="0" applyFont="true" applyBorder="true" applyAlignment="true" applyProtection="false">
      <alignment horizontal="center" vertical="center" textRotation="0" wrapText="true" indent="0" shrinkToFit="false"/>
      <protection locked="true" hidden="false"/>
    </xf>
    <xf numFmtId="166" fontId="17" fillId="3" borderId="4" xfId="0" applyFont="true" applyBorder="true" applyAlignment="true" applyProtection="false">
      <alignment horizontal="center" vertical="center" textRotation="0" wrapText="true" indent="0" shrinkToFit="false"/>
      <protection locked="true" hidden="false"/>
    </xf>
    <xf numFmtId="164" fontId="18" fillId="7" borderId="2"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Calibri"/>
        <charset val="1"/>
        <family val="0"/>
        <b val="1"/>
        <color rgb="FF006100"/>
        <sz val="11"/>
      </font>
      <fill>
        <patternFill>
          <bgColor rgb="FFD4E8D4"/>
        </patternFill>
      </fill>
    </dxf>
    <dxf>
      <font>
        <name val="Calibri"/>
        <charset val="1"/>
        <family val="0"/>
        <b val="1"/>
        <color rgb="FF9C5700"/>
        <sz val="11"/>
      </font>
      <fill>
        <patternFill>
          <bgColor rgb="FFFFE8C4"/>
        </patternFill>
      </fill>
    </dxf>
    <dxf>
      <font>
        <name val="Calibri"/>
        <charset val="1"/>
        <family val="0"/>
        <b val="1"/>
        <color rgb="FF9C0006"/>
        <sz val="11"/>
      </font>
      <fill>
        <patternFill>
          <bgColor rgb="FFF4D4D4"/>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CCCCC"/>
      <rgbColor rgb="FF808080"/>
      <rgbColor rgb="FF9999FF"/>
      <rgbColor rgb="FFB8542B"/>
      <rgbColor rgb="FFFAF7F1"/>
      <rgbColor rgb="FFF5F1EA"/>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7D8"/>
      <rgbColor rgb="FFD4E8D4"/>
      <rgbColor rgb="FFFFE8C4"/>
      <rgbColor rgb="FF99CCFF"/>
      <rgbColor rgb="FFFF99CC"/>
      <rgbColor rgb="FFCC99FF"/>
      <rgbColor rgb="FFF4D4D4"/>
      <rgbColor rgb="FF3366FF"/>
      <rgbColor rgb="FF33CCCC"/>
      <rgbColor rgb="FF99CC00"/>
      <rgbColor rgb="FFFFCC00"/>
      <rgbColor rgb="FFFF9900"/>
      <rgbColor rgb="FFFF6600"/>
      <rgbColor rgb="FF6B655C"/>
      <rgbColor rgb="FF969696"/>
      <rgbColor rgb="FF003366"/>
      <rgbColor rgb="FF339966"/>
      <rgbColor rgb="FF006100"/>
      <rgbColor rgb="FF1A1815"/>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4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75"/>
    <col collapsed="false" customWidth="true" hidden="false" outlineLevel="0" max="3" min="3" style="0" width="2"/>
  </cols>
  <sheetData>
    <row r="2" customFormat="false" ht="15" hidden="false" customHeight="false" outlineLevel="0" collapsed="false">
      <c r="B2" s="1" t="s">
        <v>0</v>
      </c>
    </row>
    <row r="4" customFormat="false" ht="68.65" hidden="false" customHeight="false" outlineLevel="0" collapsed="false">
      <c r="B4" s="2" t="s">
        <v>1</v>
      </c>
    </row>
    <row r="5" customFormat="false" ht="32.8" hidden="false" customHeight="false" outlineLevel="0" collapsed="false">
      <c r="B5" s="3" t="s">
        <v>2</v>
      </c>
    </row>
    <row r="7" customFormat="false" ht="15" hidden="false" customHeight="false" outlineLevel="0" collapsed="false">
      <c r="B7" s="4"/>
    </row>
    <row r="9" customFormat="false" ht="15" hidden="false" customHeight="false" outlineLevel="0" collapsed="false">
      <c r="B9" s="5" t="s">
        <v>3</v>
      </c>
    </row>
    <row r="10" customFormat="false" ht="45" hidden="false" customHeight="true" outlineLevel="0" collapsed="false">
      <c r="B10" s="6" t="s">
        <v>4</v>
      </c>
    </row>
    <row r="12" customFormat="false" ht="15" hidden="false" customHeight="false" outlineLevel="0" collapsed="false">
      <c r="B12" s="5" t="s">
        <v>5</v>
      </c>
    </row>
    <row r="13" customFormat="false" ht="31.5" hidden="false" customHeight="true" outlineLevel="0" collapsed="false">
      <c r="B13" s="6" t="s">
        <v>6</v>
      </c>
    </row>
    <row r="14" customFormat="false" ht="31.5" hidden="false" customHeight="true" outlineLevel="0" collapsed="false">
      <c r="B14" s="6" t="s">
        <v>7</v>
      </c>
    </row>
    <row r="15" customFormat="false" ht="31.5" hidden="false" customHeight="true" outlineLevel="0" collapsed="false">
      <c r="B15" s="6" t="s">
        <v>8</v>
      </c>
    </row>
    <row r="16" customFormat="false" ht="31.5" hidden="false" customHeight="true" outlineLevel="0" collapsed="false">
      <c r="B16" s="6" t="s">
        <v>9</v>
      </c>
    </row>
    <row r="17" customFormat="false" ht="31.5" hidden="false" customHeight="true" outlineLevel="0" collapsed="false">
      <c r="B17" s="6" t="s">
        <v>10</v>
      </c>
    </row>
    <row r="18" customFormat="false" ht="31.5" hidden="false" customHeight="true" outlineLevel="0" collapsed="false">
      <c r="B18" s="6" t="s">
        <v>11</v>
      </c>
    </row>
    <row r="20" customFormat="false" ht="15" hidden="false" customHeight="false" outlineLevel="0" collapsed="false">
      <c r="B20" s="5" t="s">
        <v>12</v>
      </c>
    </row>
    <row r="21" customFormat="false" ht="15" hidden="false" customHeight="false" outlineLevel="0" collapsed="false">
      <c r="B21" s="7" t="s">
        <v>13</v>
      </c>
    </row>
    <row r="22" customFormat="false" ht="15" hidden="false" customHeight="false" outlineLevel="0" collapsed="false">
      <c r="B22" s="7" t="s">
        <v>14</v>
      </c>
    </row>
    <row r="23" customFormat="false" ht="15" hidden="false" customHeight="false" outlineLevel="0" collapsed="false">
      <c r="B23" s="7" t="s">
        <v>15</v>
      </c>
    </row>
    <row r="24" customFormat="false" ht="15" hidden="false" customHeight="false" outlineLevel="0" collapsed="false">
      <c r="B24" s="7" t="s">
        <v>16</v>
      </c>
    </row>
    <row r="27" customFormat="false" ht="15" hidden="false" customHeight="false" outlineLevel="0" collapsed="false">
      <c r="B27" s="5" t="s">
        <v>17</v>
      </c>
    </row>
    <row r="28" customFormat="false" ht="15" hidden="false" customHeight="false" outlineLevel="0" collapsed="false">
      <c r="B28" s="7" t="s">
        <v>18</v>
      </c>
    </row>
    <row r="29" customFormat="false" ht="28.35" hidden="false" customHeight="false" outlineLevel="0" collapsed="false">
      <c r="B29" s="7" t="s">
        <v>19</v>
      </c>
    </row>
    <row r="30" customFormat="false" ht="15" hidden="false" customHeight="false" outlineLevel="0" collapsed="false">
      <c r="B30" s="7" t="s">
        <v>20</v>
      </c>
    </row>
    <row r="31" customFormat="false" ht="15" hidden="false" customHeight="false" outlineLevel="0" collapsed="false">
      <c r="B31" s="7" t="s">
        <v>21</v>
      </c>
    </row>
    <row r="32" customFormat="false" ht="15" hidden="false" customHeight="false" outlineLevel="0" collapsed="false">
      <c r="B32" s="7" t="s">
        <v>22</v>
      </c>
    </row>
    <row r="33" customFormat="false" ht="15" hidden="false" customHeight="false" outlineLevel="0" collapsed="false">
      <c r="B33" s="7" t="s">
        <v>23</v>
      </c>
    </row>
    <row r="34" customFormat="false" ht="15" hidden="false" customHeight="false" outlineLevel="0" collapsed="false">
      <c r="B34" s="7" t="s">
        <v>24</v>
      </c>
    </row>
    <row r="37" customFormat="false" ht="15" hidden="false" customHeight="false" outlineLevel="0" collapsed="false">
      <c r="B37" s="8" t="s">
        <v>25</v>
      </c>
    </row>
    <row r="38" customFormat="false" ht="30" hidden="false" customHeight="true" outlineLevel="0" collapsed="false">
      <c r="B38" s="9" t="s">
        <v>26</v>
      </c>
    </row>
    <row r="40" customFormat="false" ht="15" hidden="false" customHeight="false" outlineLevel="0" collapsed="false">
      <c r="B40" s="8" t="s">
        <v>27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5"/>
    <col collapsed="false" customWidth="true" hidden="false" outlineLevel="0" max="3" min="3" style="0" width="30"/>
    <col collapsed="false" customWidth="true" hidden="false" outlineLevel="0" max="5" min="4" style="0" width="18"/>
    <col collapsed="false" customWidth="true" hidden="false" outlineLevel="0" max="6" min="6" style="0" width="14"/>
  </cols>
  <sheetData>
    <row r="2" customFormat="false" ht="15" hidden="false" customHeight="false" outlineLevel="0" collapsed="false">
      <c r="B2" s="10" t="s">
        <v>28</v>
      </c>
    </row>
    <row r="3" customFormat="false" ht="26.8" hidden="false" customHeight="false" outlineLevel="0" collapsed="false">
      <c r="B3" s="11" t="s">
        <v>29</v>
      </c>
    </row>
    <row r="4" customFormat="false" ht="15" hidden="false" customHeight="false" outlineLevel="0" collapsed="false">
      <c r="B4" s="12" t="s">
        <v>30</v>
      </c>
    </row>
    <row r="6" customFormat="false" ht="15" hidden="false" customHeight="false" outlineLevel="0" collapsed="false">
      <c r="B6" s="5" t="s">
        <v>31</v>
      </c>
    </row>
    <row r="7" customFormat="false" ht="21.75" hidden="false" customHeight="true" outlineLevel="0" collapsed="false">
      <c r="B7" s="13" t="s">
        <v>32</v>
      </c>
      <c r="C7" s="14"/>
    </row>
    <row r="8" customFormat="false" ht="21.75" hidden="false" customHeight="true" outlineLevel="0" collapsed="false">
      <c r="B8" s="13" t="s">
        <v>33</v>
      </c>
      <c r="C8" s="14"/>
    </row>
    <row r="9" customFormat="false" ht="21.75" hidden="false" customHeight="true" outlineLevel="0" collapsed="false">
      <c r="B9" s="13" t="s">
        <v>34</v>
      </c>
      <c r="C9" s="14"/>
    </row>
    <row r="10" customFormat="false" ht="21.75" hidden="false" customHeight="true" outlineLevel="0" collapsed="false">
      <c r="B10" s="13" t="s">
        <v>35</v>
      </c>
      <c r="C10" s="14"/>
    </row>
    <row r="11" customFormat="false" ht="21.75" hidden="false" customHeight="true" outlineLevel="0" collapsed="false">
      <c r="B11" s="13" t="s">
        <v>36</v>
      </c>
      <c r="C11" s="14"/>
    </row>
    <row r="12" customFormat="false" ht="21.75" hidden="false" customHeight="true" outlineLevel="0" collapsed="false">
      <c r="B12" s="13" t="s">
        <v>37</v>
      </c>
      <c r="C12" s="14"/>
    </row>
    <row r="13" customFormat="false" ht="21.75" hidden="false" customHeight="true" outlineLevel="0" collapsed="false">
      <c r="B13" s="13" t="s">
        <v>38</v>
      </c>
      <c r="C13" s="14"/>
    </row>
    <row r="14" customFormat="false" ht="21.75" hidden="false" customHeight="true" outlineLevel="0" collapsed="false">
      <c r="B14" s="13" t="s">
        <v>39</v>
      </c>
      <c r="C14" s="14"/>
    </row>
    <row r="15" customFormat="false" ht="21.75" hidden="false" customHeight="true" outlineLevel="0" collapsed="false">
      <c r="B15" s="13" t="s">
        <v>40</v>
      </c>
      <c r="C15" s="15"/>
    </row>
    <row r="16" customFormat="false" ht="21.75" hidden="false" customHeight="true" outlineLevel="0" collapsed="false">
      <c r="B16" s="13" t="s">
        <v>41</v>
      </c>
      <c r="C16" s="15"/>
    </row>
    <row r="17" customFormat="false" ht="21.75" hidden="false" customHeight="true" outlineLevel="0" collapsed="false">
      <c r="B17" s="13" t="s">
        <v>42</v>
      </c>
      <c r="C17" s="16"/>
    </row>
    <row r="18" customFormat="false" ht="21.75" hidden="false" customHeight="true" outlineLevel="0" collapsed="false">
      <c r="B18" s="13" t="s">
        <v>43</v>
      </c>
      <c r="C18" s="17" t="str">
        <f aca="false">IF(AND(ISNUMBER(C17),ISNUMBER(C16),C16&gt;0),C17/C16,"")</f>
        <v/>
      </c>
    </row>
    <row r="21" customFormat="false" ht="15" hidden="false" customHeight="false" outlineLevel="0" collapsed="false">
      <c r="B21" s="5" t="s">
        <v>44</v>
      </c>
    </row>
    <row r="22" customFormat="false" ht="15" hidden="false" customHeight="false" outlineLevel="0" collapsed="false">
      <c r="B22" s="18" t="s">
        <v>45</v>
      </c>
    </row>
    <row r="24" customFormat="false" ht="15" hidden="false" customHeight="false" outlineLevel="0" collapsed="false">
      <c r="B24" s="19" t="s">
        <v>46</v>
      </c>
      <c r="C24" s="19" t="s">
        <v>47</v>
      </c>
      <c r="D24" s="19" t="s">
        <v>48</v>
      </c>
      <c r="E24" s="19" t="s">
        <v>49</v>
      </c>
      <c r="F24" s="19" t="s">
        <v>50</v>
      </c>
    </row>
    <row r="25" customFormat="false" ht="24" hidden="false" customHeight="true" outlineLevel="0" collapsed="false">
      <c r="B25" s="14"/>
      <c r="C25" s="14"/>
      <c r="D25" s="20"/>
      <c r="E25" s="20"/>
      <c r="F25" s="20"/>
    </row>
    <row r="26" customFormat="false" ht="24" hidden="false" customHeight="true" outlineLevel="0" collapsed="false">
      <c r="B26" s="14"/>
      <c r="C26" s="14"/>
      <c r="D26" s="20"/>
      <c r="E26" s="20"/>
      <c r="F26" s="20"/>
    </row>
    <row r="27" customFormat="false" ht="24" hidden="false" customHeight="true" outlineLevel="0" collapsed="false">
      <c r="B27" s="14"/>
      <c r="C27" s="14"/>
      <c r="D27" s="20"/>
      <c r="E27" s="20"/>
      <c r="F27" s="20"/>
    </row>
    <row r="30" customFormat="false" ht="15" hidden="false" customHeight="false" outlineLevel="0" collapsed="false">
      <c r="B30" s="5" t="s">
        <v>51</v>
      </c>
    </row>
    <row r="31" customFormat="false" ht="15" hidden="false" customHeight="false" outlineLevel="0" collapsed="false">
      <c r="B31" s="21" t="s">
        <v>52</v>
      </c>
    </row>
    <row r="32" customFormat="false" ht="15" hidden="false" customHeight="false" outlineLevel="0" collapsed="false">
      <c r="B32" s="22"/>
      <c r="C32" s="22"/>
      <c r="D32" s="22"/>
      <c r="E32" s="22"/>
      <c r="F32" s="22"/>
    </row>
    <row r="33" customFormat="false" ht="15" hidden="false" customHeight="false" outlineLevel="0" collapsed="false">
      <c r="B33" s="22"/>
      <c r="C33" s="22"/>
      <c r="D33" s="22"/>
      <c r="E33" s="22"/>
      <c r="F33" s="22"/>
    </row>
    <row r="34" customFormat="false" ht="15" hidden="false" customHeight="false" outlineLevel="0" collapsed="false">
      <c r="B34" s="22"/>
      <c r="C34" s="22"/>
      <c r="D34" s="22"/>
      <c r="E34" s="22"/>
      <c r="F34" s="22"/>
    </row>
    <row r="35" customFormat="false" ht="15" hidden="false" customHeight="false" outlineLevel="0" collapsed="false">
      <c r="B35" s="22"/>
      <c r="C35" s="22"/>
      <c r="D35" s="22"/>
      <c r="E35" s="22"/>
      <c r="F35" s="22"/>
    </row>
    <row r="37" customFormat="false" ht="15" hidden="false" customHeight="false" outlineLevel="0" collapsed="false">
      <c r="B37" s="21" t="s">
        <v>53</v>
      </c>
    </row>
    <row r="38" customFormat="false" ht="15" hidden="false" customHeight="false" outlineLevel="0" collapsed="false">
      <c r="B38" s="22"/>
      <c r="C38" s="22"/>
      <c r="D38" s="22"/>
      <c r="E38" s="22"/>
      <c r="F38" s="22"/>
    </row>
    <row r="39" customFormat="false" ht="15" hidden="false" customHeight="false" outlineLevel="0" collapsed="false">
      <c r="B39" s="22"/>
      <c r="C39" s="22"/>
      <c r="D39" s="22"/>
      <c r="E39" s="22"/>
      <c r="F39" s="22"/>
    </row>
    <row r="40" customFormat="false" ht="15" hidden="false" customHeight="false" outlineLevel="0" collapsed="false">
      <c r="B40" s="22"/>
      <c r="C40" s="22"/>
      <c r="D40" s="22"/>
      <c r="E40" s="22"/>
      <c r="F40" s="22"/>
    </row>
    <row r="41" customFormat="false" ht="15" hidden="false" customHeight="false" outlineLevel="0" collapsed="false">
      <c r="B41" s="22"/>
      <c r="C41" s="22"/>
      <c r="D41" s="22"/>
      <c r="E41" s="22"/>
      <c r="F41" s="22"/>
    </row>
  </sheetData>
  <mergeCells count="2">
    <mergeCell ref="B32:F35"/>
    <mergeCell ref="B38:F4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6"/>
    <col collapsed="false" customWidth="true" hidden="false" outlineLevel="0" max="3" min="3" style="0" width="50"/>
    <col collapsed="false" customWidth="true" hidden="false" outlineLevel="0" max="4" min="4" style="0" width="18"/>
    <col collapsed="false" customWidth="true" hidden="false" outlineLevel="0" max="5" min="5" style="0" width="2"/>
  </cols>
  <sheetData>
    <row r="2" customFormat="false" ht="15" hidden="false" customHeight="false" outlineLevel="0" collapsed="false">
      <c r="B2" s="10" t="s">
        <v>54</v>
      </c>
    </row>
    <row r="3" customFormat="false" ht="26.8" hidden="false" customHeight="false" outlineLevel="0" collapsed="false">
      <c r="B3" s="11" t="s">
        <v>55</v>
      </c>
    </row>
    <row r="4" customFormat="false" ht="15" hidden="false" customHeight="false" outlineLevel="0" collapsed="false">
      <c r="B4" s="12" t="s">
        <v>56</v>
      </c>
    </row>
    <row r="6" customFormat="false" ht="15" hidden="false" customHeight="false" outlineLevel="0" collapsed="false">
      <c r="B6" s="5" t="s">
        <v>57</v>
      </c>
    </row>
    <row r="7" customFormat="false" ht="37.5" hidden="false" customHeight="true" outlineLevel="0" collapsed="false">
      <c r="B7" s="23" t="s">
        <v>58</v>
      </c>
      <c r="C7" s="23"/>
      <c r="D7" s="23"/>
    </row>
    <row r="10" customFormat="false" ht="15" hidden="false" customHeight="false" outlineLevel="0" collapsed="false">
      <c r="B10" s="19" t="s">
        <v>59</v>
      </c>
      <c r="C10" s="19" t="s">
        <v>60</v>
      </c>
      <c r="D10" s="19" t="s">
        <v>61</v>
      </c>
    </row>
    <row r="11" customFormat="false" ht="25.5" hidden="false" customHeight="true" outlineLevel="0" collapsed="false">
      <c r="B11" s="24" t="n">
        <v>1</v>
      </c>
      <c r="C11" s="25" t="s">
        <v>62</v>
      </c>
      <c r="D11" s="26"/>
    </row>
    <row r="12" customFormat="false" ht="25.5" hidden="false" customHeight="true" outlineLevel="0" collapsed="false">
      <c r="B12" s="24" t="n">
        <v>2</v>
      </c>
      <c r="C12" s="25" t="s">
        <v>63</v>
      </c>
      <c r="D12" s="26"/>
    </row>
    <row r="13" customFormat="false" ht="25.5" hidden="false" customHeight="true" outlineLevel="0" collapsed="false">
      <c r="B13" s="24" t="n">
        <v>3</v>
      </c>
      <c r="C13" s="25" t="s">
        <v>64</v>
      </c>
      <c r="D13" s="26"/>
    </row>
    <row r="14" customFormat="false" ht="25.5" hidden="false" customHeight="true" outlineLevel="0" collapsed="false">
      <c r="B14" s="24" t="n">
        <v>4</v>
      </c>
      <c r="C14" s="25" t="s">
        <v>65</v>
      </c>
      <c r="D14" s="26"/>
    </row>
    <row r="15" customFormat="false" ht="25.5" hidden="false" customHeight="true" outlineLevel="0" collapsed="false">
      <c r="B15" s="24" t="n">
        <v>5</v>
      </c>
      <c r="C15" s="25" t="s">
        <v>66</v>
      </c>
      <c r="D15" s="26"/>
    </row>
    <row r="16" customFormat="false" ht="25.5" hidden="false" customHeight="true" outlineLevel="0" collapsed="false">
      <c r="B16" s="24" t="n">
        <v>6</v>
      </c>
      <c r="C16" s="25" t="s">
        <v>67</v>
      </c>
      <c r="D16" s="26"/>
    </row>
    <row r="17" customFormat="false" ht="25.5" hidden="false" customHeight="true" outlineLevel="0" collapsed="false">
      <c r="B17" s="24" t="n">
        <v>7</v>
      </c>
      <c r="C17" s="25" t="s">
        <v>68</v>
      </c>
      <c r="D17" s="26"/>
    </row>
    <row r="18" customFormat="false" ht="25.5" hidden="false" customHeight="true" outlineLevel="0" collapsed="false">
      <c r="B18" s="24" t="n">
        <v>8</v>
      </c>
      <c r="C18" s="25" t="s">
        <v>69</v>
      </c>
      <c r="D18" s="26"/>
    </row>
    <row r="19" customFormat="false" ht="25.5" hidden="false" customHeight="true" outlineLevel="0" collapsed="false">
      <c r="B19" s="24" t="n">
        <v>9</v>
      </c>
      <c r="C19" s="25" t="s">
        <v>70</v>
      </c>
      <c r="D19" s="26"/>
    </row>
    <row r="20" customFormat="false" ht="25.5" hidden="false" customHeight="true" outlineLevel="0" collapsed="false">
      <c r="B20" s="24" t="n">
        <v>10</v>
      </c>
      <c r="C20" s="25" t="s">
        <v>71</v>
      </c>
      <c r="D20" s="26"/>
    </row>
    <row r="22" customFormat="false" ht="31.5" hidden="false" customHeight="true" outlineLevel="0" collapsed="false">
      <c r="C22" s="27" t="s">
        <v>72</v>
      </c>
      <c r="D22" s="28" t="str">
        <f aca="false">IFERROR(AVERAGE(D11:D21),"")</f>
        <v/>
      </c>
    </row>
    <row r="24" customFormat="false" ht="15" hidden="false" customHeight="false" outlineLevel="0" collapsed="false">
      <c r="B24" s="5" t="s">
        <v>73</v>
      </c>
    </row>
    <row r="25" customFormat="false" ht="45" hidden="false" customHeight="true" outlineLevel="0" collapsed="false">
      <c r="B25" s="29" t="str">
        <f aca="false">IF(D22="","Diligencie las respuestas para ver la interpretación",IF(D22&gt;=4.5,"Excelente nivel de satisfacción. La formación fue bien recibida.",IF(D22&gt;=4,"Buen nivel de satisfacción. Revise las preguntas con notas más bajas para mejorar.",IF(D22&gt;=3,"Nivel de satisfacción regular. Identifique y corrija los aspectos con menor calificación.","Bajo nivel de satisfacción. Es necesario revisar a fondo el diseño y ejecución del curso."))))</f>
        <v>Diligencie las respuestas para ver la interpretación</v>
      </c>
      <c r="C25" s="29"/>
      <c r="D25" s="29"/>
    </row>
    <row r="28" customFormat="false" ht="15" hidden="false" customHeight="false" outlineLevel="0" collapsed="false">
      <c r="B28" s="5" t="s">
        <v>74</v>
      </c>
    </row>
    <row r="29" customFormat="false" ht="21.75" hidden="false" customHeight="true" outlineLevel="0" collapsed="false">
      <c r="B29" s="30" t="s">
        <v>75</v>
      </c>
      <c r="C29" s="30"/>
      <c r="D29" s="30"/>
    </row>
    <row r="30" customFormat="false" ht="15" hidden="false" customHeight="false" outlineLevel="0" collapsed="false">
      <c r="B30" s="22"/>
      <c r="C30" s="22"/>
      <c r="D30" s="22"/>
    </row>
    <row r="31" customFormat="false" ht="15" hidden="false" customHeight="false" outlineLevel="0" collapsed="false">
      <c r="B31" s="22"/>
      <c r="C31" s="22"/>
      <c r="D31" s="22"/>
    </row>
    <row r="33" customFormat="false" ht="21.75" hidden="false" customHeight="true" outlineLevel="0" collapsed="false">
      <c r="B33" s="30" t="s">
        <v>76</v>
      </c>
      <c r="C33" s="30"/>
      <c r="D33" s="30"/>
    </row>
    <row r="34" customFormat="false" ht="15" hidden="false" customHeight="false" outlineLevel="0" collapsed="false">
      <c r="B34" s="22"/>
      <c r="C34" s="22"/>
      <c r="D34" s="22"/>
    </row>
    <row r="35" customFormat="false" ht="15" hidden="false" customHeight="false" outlineLevel="0" collapsed="false">
      <c r="B35" s="22"/>
      <c r="C35" s="22"/>
      <c r="D35" s="22"/>
    </row>
    <row r="37" customFormat="false" ht="21.75" hidden="false" customHeight="true" outlineLevel="0" collapsed="false">
      <c r="B37" s="30" t="s">
        <v>77</v>
      </c>
      <c r="C37" s="30"/>
      <c r="D37" s="30"/>
    </row>
    <row r="38" customFormat="false" ht="15" hidden="false" customHeight="false" outlineLevel="0" collapsed="false">
      <c r="B38" s="22"/>
      <c r="C38" s="22"/>
      <c r="D38" s="22"/>
    </row>
    <row r="39" customFormat="false" ht="15" hidden="false" customHeight="false" outlineLevel="0" collapsed="false">
      <c r="B39" s="22"/>
      <c r="C39" s="22"/>
      <c r="D39" s="22"/>
    </row>
  </sheetData>
  <mergeCells count="8">
    <mergeCell ref="B7:D7"/>
    <mergeCell ref="B25:D25"/>
    <mergeCell ref="B29:D29"/>
    <mergeCell ref="B30:D31"/>
    <mergeCell ref="B33:D33"/>
    <mergeCell ref="B34:D35"/>
    <mergeCell ref="B37:D37"/>
    <mergeCell ref="B38:D39"/>
  </mergeCells>
  <dataValidations count="1">
    <dataValidation allowBlank="false" error="Ingrese un valor entre 1 y 5" errorStyle="stop" errorTitle="Valor inválido" operator="between" showDropDown="false" showErrorMessage="false" showInputMessage="false" sqref="D11:D20" type="decimal">
      <formula1>1</formula1>
      <formula2>5</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6"/>
    <col collapsed="false" customWidth="true" hidden="false" outlineLevel="0" max="3" min="3" style="0" width="32"/>
    <col collapsed="false" customWidth="true" hidden="false" outlineLevel="0" max="6" min="4" style="0" width="16"/>
    <col collapsed="false" customWidth="true" hidden="false" outlineLevel="0" max="7" min="7" style="0" width="2"/>
  </cols>
  <sheetData>
    <row r="2" customFormat="false" ht="15" hidden="false" customHeight="false" outlineLevel="0" collapsed="false">
      <c r="B2" s="10" t="s">
        <v>78</v>
      </c>
    </row>
    <row r="3" customFormat="false" ht="26.8" hidden="false" customHeight="false" outlineLevel="0" collapsed="false">
      <c r="B3" s="11" t="s">
        <v>79</v>
      </c>
    </row>
    <row r="4" customFormat="false" ht="15" hidden="false" customHeight="false" outlineLevel="0" collapsed="false">
      <c r="B4" s="12" t="s">
        <v>80</v>
      </c>
    </row>
    <row r="6" customFormat="false" ht="15" hidden="false" customHeight="false" outlineLevel="0" collapsed="false">
      <c r="B6" s="5" t="s">
        <v>57</v>
      </c>
    </row>
    <row r="7" customFormat="false" ht="37.5" hidden="false" customHeight="true" outlineLevel="0" collapsed="false">
      <c r="B7" s="23" t="s">
        <v>81</v>
      </c>
      <c r="C7" s="23"/>
      <c r="D7" s="23"/>
      <c r="E7" s="23"/>
      <c r="F7" s="23"/>
    </row>
    <row r="10" customFormat="false" ht="15" hidden="false" customHeight="false" outlineLevel="0" collapsed="false">
      <c r="B10" s="19" t="s">
        <v>59</v>
      </c>
      <c r="C10" s="19" t="s">
        <v>82</v>
      </c>
      <c r="D10" s="19" t="s">
        <v>83</v>
      </c>
      <c r="E10" s="19" t="s">
        <v>84</v>
      </c>
      <c r="F10" s="19" t="s">
        <v>85</v>
      </c>
    </row>
    <row r="11" customFormat="false" ht="21.75" hidden="false" customHeight="true" outlineLevel="0" collapsed="false">
      <c r="B11" s="24" t="n">
        <v>1</v>
      </c>
      <c r="C11" s="14"/>
      <c r="D11" s="20"/>
      <c r="E11" s="20"/>
      <c r="F11" s="31" t="str">
        <f aca="false">IF(AND(ISNUMBER(D11),ISNUMBER(E11)),E11-D11,"")</f>
        <v/>
      </c>
    </row>
    <row r="12" customFormat="false" ht="21.75" hidden="false" customHeight="true" outlineLevel="0" collapsed="false">
      <c r="B12" s="24" t="n">
        <v>2</v>
      </c>
      <c r="C12" s="14"/>
      <c r="D12" s="20"/>
      <c r="E12" s="20"/>
      <c r="F12" s="31" t="str">
        <f aca="false">IF(AND(ISNUMBER(D12),ISNUMBER(E12)),E12-D12,"")</f>
        <v/>
      </c>
    </row>
    <row r="13" customFormat="false" ht="21.75" hidden="false" customHeight="true" outlineLevel="0" collapsed="false">
      <c r="B13" s="24" t="n">
        <v>3</v>
      </c>
      <c r="C13" s="14"/>
      <c r="D13" s="20"/>
      <c r="E13" s="20"/>
      <c r="F13" s="31" t="str">
        <f aca="false">IF(AND(ISNUMBER(D13),ISNUMBER(E13)),E13-D13,"")</f>
        <v/>
      </c>
    </row>
    <row r="14" customFormat="false" ht="21.75" hidden="false" customHeight="true" outlineLevel="0" collapsed="false">
      <c r="B14" s="24" t="n">
        <v>4</v>
      </c>
      <c r="C14" s="14"/>
      <c r="D14" s="20"/>
      <c r="E14" s="20"/>
      <c r="F14" s="31" t="str">
        <f aca="false">IF(AND(ISNUMBER(D14),ISNUMBER(E14)),E14-D14,"")</f>
        <v/>
      </c>
    </row>
    <row r="15" customFormat="false" ht="21.75" hidden="false" customHeight="true" outlineLevel="0" collapsed="false">
      <c r="B15" s="24" t="n">
        <v>5</v>
      </c>
      <c r="C15" s="14"/>
      <c r="D15" s="20"/>
      <c r="E15" s="20"/>
      <c r="F15" s="31" t="str">
        <f aca="false">IF(AND(ISNUMBER(D15),ISNUMBER(E15)),E15-D15,"")</f>
        <v/>
      </c>
    </row>
    <row r="16" customFormat="false" ht="21.75" hidden="false" customHeight="true" outlineLevel="0" collapsed="false">
      <c r="B16" s="24" t="n">
        <v>6</v>
      </c>
      <c r="C16" s="14"/>
      <c r="D16" s="20"/>
      <c r="E16" s="20"/>
      <c r="F16" s="31" t="str">
        <f aca="false">IF(AND(ISNUMBER(D16),ISNUMBER(E16)),E16-D16,"")</f>
        <v/>
      </c>
    </row>
    <row r="17" customFormat="false" ht="21.75" hidden="false" customHeight="true" outlineLevel="0" collapsed="false">
      <c r="B17" s="24" t="n">
        <v>7</v>
      </c>
      <c r="C17" s="14"/>
      <c r="D17" s="20"/>
      <c r="E17" s="20"/>
      <c r="F17" s="31" t="str">
        <f aca="false">IF(AND(ISNUMBER(D17),ISNUMBER(E17)),E17-D17,"")</f>
        <v/>
      </c>
    </row>
    <row r="18" customFormat="false" ht="21.75" hidden="false" customHeight="true" outlineLevel="0" collapsed="false">
      <c r="B18" s="24" t="n">
        <v>8</v>
      </c>
      <c r="C18" s="14"/>
      <c r="D18" s="20"/>
      <c r="E18" s="20"/>
      <c r="F18" s="31" t="str">
        <f aca="false">IF(AND(ISNUMBER(D18),ISNUMBER(E18)),E18-D18,"")</f>
        <v/>
      </c>
    </row>
    <row r="19" customFormat="false" ht="21.75" hidden="false" customHeight="true" outlineLevel="0" collapsed="false">
      <c r="B19" s="24" t="n">
        <v>9</v>
      </c>
      <c r="C19" s="14"/>
      <c r="D19" s="20"/>
      <c r="E19" s="20"/>
      <c r="F19" s="31" t="str">
        <f aca="false">IF(AND(ISNUMBER(D19),ISNUMBER(E19)),E19-D19,"")</f>
        <v/>
      </c>
    </row>
    <row r="20" customFormat="false" ht="21.75" hidden="false" customHeight="true" outlineLevel="0" collapsed="false">
      <c r="B20" s="24" t="n">
        <v>10</v>
      </c>
      <c r="C20" s="14"/>
      <c r="D20" s="20"/>
      <c r="E20" s="20"/>
      <c r="F20" s="31" t="str">
        <f aca="false">IF(AND(ISNUMBER(D20),ISNUMBER(E20)),E20-D20,"")</f>
        <v/>
      </c>
    </row>
    <row r="21" customFormat="false" ht="21.75" hidden="false" customHeight="true" outlineLevel="0" collapsed="false">
      <c r="B21" s="24" t="n">
        <v>11</v>
      </c>
      <c r="C21" s="14"/>
      <c r="D21" s="20"/>
      <c r="E21" s="20"/>
      <c r="F21" s="31" t="str">
        <f aca="false">IF(AND(ISNUMBER(D21),ISNUMBER(E21)),E21-D21,"")</f>
        <v/>
      </c>
    </row>
    <row r="22" customFormat="false" ht="21.75" hidden="false" customHeight="true" outlineLevel="0" collapsed="false">
      <c r="B22" s="24" t="n">
        <v>12</v>
      </c>
      <c r="C22" s="14"/>
      <c r="D22" s="20"/>
      <c r="E22" s="20"/>
      <c r="F22" s="31" t="str">
        <f aca="false">IF(AND(ISNUMBER(D22),ISNUMBER(E22)),E22-D22,"")</f>
        <v/>
      </c>
    </row>
    <row r="23" customFormat="false" ht="21.75" hidden="false" customHeight="true" outlineLevel="0" collapsed="false">
      <c r="B23" s="24" t="n">
        <v>13</v>
      </c>
      <c r="C23" s="14"/>
      <c r="D23" s="20"/>
      <c r="E23" s="20"/>
      <c r="F23" s="31" t="str">
        <f aca="false">IF(AND(ISNUMBER(D23),ISNUMBER(E23)),E23-D23,"")</f>
        <v/>
      </c>
    </row>
    <row r="24" customFormat="false" ht="21.75" hidden="false" customHeight="true" outlineLevel="0" collapsed="false">
      <c r="B24" s="24" t="n">
        <v>14</v>
      </c>
      <c r="C24" s="14"/>
      <c r="D24" s="20"/>
      <c r="E24" s="20"/>
      <c r="F24" s="31" t="str">
        <f aca="false">IF(AND(ISNUMBER(D24),ISNUMBER(E24)),E24-D24,"")</f>
        <v/>
      </c>
    </row>
    <row r="25" customFormat="false" ht="21.75" hidden="false" customHeight="true" outlineLevel="0" collapsed="false">
      <c r="B25" s="24" t="n">
        <v>15</v>
      </c>
      <c r="C25" s="14"/>
      <c r="D25" s="20"/>
      <c r="E25" s="20"/>
      <c r="F25" s="31" t="str">
        <f aca="false">IF(AND(ISNUMBER(D25),ISNUMBER(E25)),E25-D25,"")</f>
        <v/>
      </c>
    </row>
    <row r="27" customFormat="false" ht="31.5" hidden="false" customHeight="true" outlineLevel="0" collapsed="false">
      <c r="C27" s="27" t="s">
        <v>86</v>
      </c>
      <c r="D27" s="32" t="str">
        <f aca="false">IFERROR(AVERAGE(D11:D26),"")</f>
        <v/>
      </c>
      <c r="E27" s="32" t="str">
        <f aca="false">IFERROR(AVERAGE(E11:E26),"")</f>
        <v/>
      </c>
      <c r="F27" s="32" t="str">
        <f aca="false">IFERROR(AVERAGE(F11:F26),"")</f>
        <v/>
      </c>
    </row>
    <row r="28" customFormat="false" ht="15" hidden="false" customHeight="false" outlineLevel="0" collapsed="false">
      <c r="C28" s="33" t="s">
        <v>87</v>
      </c>
      <c r="D28" s="34" t="str">
        <f aca="false">IFERROR(IF(D27=0,"-",(E27-D27)/D27),"")</f>
        <v/>
      </c>
      <c r="E28" s="34"/>
      <c r="F28" s="34"/>
    </row>
    <row r="30" customFormat="false" ht="15" hidden="false" customHeight="false" outlineLevel="0" collapsed="false">
      <c r="B30" s="5" t="s">
        <v>73</v>
      </c>
    </row>
    <row r="31" customFormat="false" ht="48" hidden="false" customHeight="true" outlineLevel="0" collapsed="false">
      <c r="B31" s="29" t="str">
        <f aca="false">IF(F27="","Diligencie pre-test y post-test para ver la interpretación",IF(F27&gt;=30,"Ganancia muy alta de aprendizaje. La formación tuvo impacto fuerte en el conocimiento del grupo.",IF(F27&gt;=20,"Ganancia significativa de aprendizaje. El grupo mejoró notablemente su nivel de conocimiento.",IF(F27&gt;=10,"Ganancia moderada. Revise si los contenidos eran suficientemente nuevos o desafiantes para el grupo.",IF(F27&gt;0,"Ganancia baja. Es posible que el grupo ya dominara los contenidos o que el curso no fuera lo suficientemente exigente.","Sin ganancia. Revisar diseño del curso, dificultad del post-test o representatividad del pre-test.")))))</f>
        <v>Diligencie pre-test y post-test para ver la interpretación</v>
      </c>
      <c r="C31" s="29"/>
      <c r="D31" s="29"/>
      <c r="E31" s="29"/>
      <c r="F31" s="29"/>
    </row>
  </sheetData>
  <mergeCells count="3">
    <mergeCell ref="B7:F7"/>
    <mergeCell ref="D28:F28"/>
    <mergeCell ref="B31:F31"/>
  </mergeCells>
  <dataValidations count="1">
    <dataValidation allowBlank="false" error="Ingrese un valor entre 0 y 100" errorStyle="stop" errorTitle="Valor inválido" operator="between" showDropDown="false" showErrorMessage="false" showInputMessage="false" sqref="D11:E25" type="decimal">
      <formula1>0</formula1>
      <formula2>100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6"/>
    <col collapsed="false" customWidth="true" hidden="false" outlineLevel="0" max="3" min="3" style="0" width="50"/>
    <col collapsed="false" customWidth="true" hidden="false" outlineLevel="0" max="4" min="4" style="0" width="22"/>
    <col collapsed="false" customWidth="true" hidden="false" outlineLevel="0" max="5" min="5" style="0" width="2"/>
  </cols>
  <sheetData>
    <row r="2" customFormat="false" ht="15" hidden="false" customHeight="false" outlineLevel="0" collapsed="false">
      <c r="B2" s="10" t="s">
        <v>88</v>
      </c>
    </row>
    <row r="3" customFormat="false" ht="26.8" hidden="false" customHeight="false" outlineLevel="0" collapsed="false">
      <c r="B3" s="11" t="s">
        <v>89</v>
      </c>
    </row>
    <row r="4" customFormat="false" ht="15" hidden="false" customHeight="false" outlineLevel="0" collapsed="false">
      <c r="B4" s="12" t="s">
        <v>90</v>
      </c>
    </row>
    <row r="6" customFormat="false" ht="15" hidden="false" customHeight="false" outlineLevel="0" collapsed="false">
      <c r="B6" s="5" t="s">
        <v>57</v>
      </c>
    </row>
    <row r="7" customFormat="false" ht="49.5" hidden="false" customHeight="true" outlineLevel="0" collapsed="false">
      <c r="B7" s="23" t="s">
        <v>91</v>
      </c>
      <c r="C7" s="23"/>
      <c r="D7" s="23"/>
    </row>
    <row r="9" customFormat="false" ht="15" hidden="false" customHeight="false" outlineLevel="0" collapsed="false">
      <c r="B9" s="5" t="s">
        <v>92</v>
      </c>
    </row>
    <row r="10" customFormat="false" ht="15" hidden="false" customHeight="false" outlineLevel="0" collapsed="false">
      <c r="B10" s="35" t="s">
        <v>93</v>
      </c>
      <c r="C10" s="7" t="s">
        <v>94</v>
      </c>
    </row>
    <row r="11" customFormat="false" ht="15" hidden="false" customHeight="false" outlineLevel="0" collapsed="false">
      <c r="B11" s="35" t="s">
        <v>95</v>
      </c>
      <c r="C11" s="7" t="s">
        <v>96</v>
      </c>
    </row>
    <row r="12" customFormat="false" ht="15" hidden="false" customHeight="false" outlineLevel="0" collapsed="false">
      <c r="B12" s="35" t="s">
        <v>97</v>
      </c>
      <c r="C12" s="7" t="s">
        <v>98</v>
      </c>
    </row>
    <row r="13" customFormat="false" ht="15" hidden="false" customHeight="false" outlineLevel="0" collapsed="false">
      <c r="B13" s="35" t="s">
        <v>99</v>
      </c>
      <c r="C13" s="7" t="s">
        <v>100</v>
      </c>
    </row>
    <row r="14" customFormat="false" ht="15" hidden="false" customHeight="false" outlineLevel="0" collapsed="false">
      <c r="B14" s="35" t="s">
        <v>101</v>
      </c>
      <c r="C14" s="7" t="s">
        <v>102</v>
      </c>
    </row>
    <row r="17" customFormat="false" ht="15" hidden="false" customHeight="false" outlineLevel="0" collapsed="false">
      <c r="B17" s="19" t="s">
        <v>59</v>
      </c>
      <c r="C17" s="19" t="s">
        <v>103</v>
      </c>
      <c r="D17" s="19" t="s">
        <v>61</v>
      </c>
    </row>
    <row r="18" customFormat="false" ht="27.75" hidden="false" customHeight="true" outlineLevel="0" collapsed="false">
      <c r="B18" s="24" t="n">
        <v>1</v>
      </c>
      <c r="C18" s="25" t="s">
        <v>104</v>
      </c>
      <c r="D18" s="26"/>
    </row>
    <row r="19" customFormat="false" ht="27.75" hidden="false" customHeight="true" outlineLevel="0" collapsed="false">
      <c r="B19" s="24" t="n">
        <v>2</v>
      </c>
      <c r="C19" s="25" t="s">
        <v>105</v>
      </c>
      <c r="D19" s="26"/>
    </row>
    <row r="20" customFormat="false" ht="27.75" hidden="false" customHeight="true" outlineLevel="0" collapsed="false">
      <c r="B20" s="24" t="n">
        <v>3</v>
      </c>
      <c r="C20" s="25" t="s">
        <v>106</v>
      </c>
      <c r="D20" s="26"/>
    </row>
    <row r="21" customFormat="false" ht="27.75" hidden="false" customHeight="true" outlineLevel="0" collapsed="false">
      <c r="B21" s="24" t="n">
        <v>4</v>
      </c>
      <c r="C21" s="25" t="s">
        <v>107</v>
      </c>
      <c r="D21" s="26"/>
    </row>
    <row r="22" customFormat="false" ht="27.75" hidden="false" customHeight="true" outlineLevel="0" collapsed="false">
      <c r="B22" s="24" t="n">
        <v>5</v>
      </c>
      <c r="C22" s="25" t="s">
        <v>108</v>
      </c>
      <c r="D22" s="26"/>
    </row>
    <row r="23" customFormat="false" ht="27.75" hidden="false" customHeight="true" outlineLevel="0" collapsed="false">
      <c r="B23" s="24" t="n">
        <v>6</v>
      </c>
      <c r="C23" s="25" t="s">
        <v>109</v>
      </c>
      <c r="D23" s="26"/>
    </row>
    <row r="24" customFormat="false" ht="27.75" hidden="false" customHeight="true" outlineLevel="0" collapsed="false">
      <c r="B24" s="24" t="n">
        <v>7</v>
      </c>
      <c r="C24" s="25" t="s">
        <v>110</v>
      </c>
      <c r="D24" s="26"/>
    </row>
    <row r="25" customFormat="false" ht="27.75" hidden="false" customHeight="true" outlineLevel="0" collapsed="false">
      <c r="B25" s="24" t="n">
        <v>8</v>
      </c>
      <c r="C25" s="25" t="s">
        <v>111</v>
      </c>
      <c r="D25" s="26"/>
    </row>
    <row r="27" customFormat="false" ht="31.5" hidden="false" customHeight="true" outlineLevel="0" collapsed="false">
      <c r="C27" s="27" t="s">
        <v>72</v>
      </c>
      <c r="D27" s="28" t="str">
        <f aca="false">IFERROR(AVERAGE(D18:D26),"")</f>
        <v/>
      </c>
    </row>
    <row r="29" customFormat="false" ht="15" hidden="false" customHeight="false" outlineLevel="0" collapsed="false">
      <c r="B29" s="5" t="s">
        <v>73</v>
      </c>
    </row>
    <row r="30" customFormat="false" ht="60" hidden="false" customHeight="true" outlineLevel="0" collapsed="false">
      <c r="B30" s="29" t="str">
        <f aca="false">IF(D27="","Diligencie las evaluaciones para ver la interpretación",IF(D27&gt;=4,"Alta aplicación en el puesto. La formación se está traduciendo en cambios reales de comportamiento.",IF(D27&gt;=3,"Aplicación moderada. Identifique qué comportamientos no se están aplicando y por qué. Revise el apoyo del jefe inmediato y las condiciones del entorno.",IF(D27&gt;=2,"Aplicación baja. Es probable que el entorno no esté facilitando el cambio. Revisar liderazgo, recursos, incentivos y procesos.","Aplicación muy baja. El curso no está generando cambios en el puesto. Diagnóstico urgente de barreras organizacionales."))))</f>
        <v>Diligencie las evaluaciones para ver la interpretación</v>
      </c>
      <c r="C30" s="29"/>
      <c r="D30" s="29"/>
    </row>
  </sheetData>
  <mergeCells count="2">
    <mergeCell ref="B7:D7"/>
    <mergeCell ref="B30:D30"/>
  </mergeCells>
  <dataValidations count="1">
    <dataValidation allowBlank="false" error="Ingrese un valor entre 1 y 5" errorStyle="stop" errorTitle="Valor inválido" operator="between" showDropDown="false" showErrorMessage="false" showInputMessage="false" sqref="D18:D25" type="decimal">
      <formula1>1</formula1>
      <formula2>5</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3" min="3" style="0" width="22"/>
    <col collapsed="false" customWidth="true" hidden="false" outlineLevel="0" max="6" min="4" style="0" width="18"/>
    <col collapsed="false" customWidth="true" hidden="false" outlineLevel="0" max="7" min="7" style="0" width="2"/>
  </cols>
  <sheetData>
    <row r="2" customFormat="false" ht="15" hidden="false" customHeight="false" outlineLevel="0" collapsed="false">
      <c r="B2" s="10" t="s">
        <v>112</v>
      </c>
    </row>
    <row r="3" customFormat="false" ht="26.8" hidden="false" customHeight="false" outlineLevel="0" collapsed="false">
      <c r="B3" s="11" t="s">
        <v>113</v>
      </c>
    </row>
    <row r="4" customFormat="false" ht="15" hidden="false" customHeight="false" outlineLevel="0" collapsed="false">
      <c r="B4" s="12" t="s">
        <v>114</v>
      </c>
    </row>
    <row r="6" customFormat="false" ht="15" hidden="false" customHeight="false" outlineLevel="0" collapsed="false">
      <c r="B6" s="5" t="s">
        <v>57</v>
      </c>
    </row>
    <row r="7" customFormat="false" ht="37.5" hidden="false" customHeight="true" outlineLevel="0" collapsed="false">
      <c r="B7" s="23" t="s">
        <v>115</v>
      </c>
      <c r="C7" s="23"/>
      <c r="D7" s="23"/>
      <c r="E7" s="23"/>
      <c r="F7" s="23"/>
    </row>
    <row r="10" customFormat="false" ht="15" hidden="false" customHeight="false" outlineLevel="0" collapsed="false">
      <c r="B10" s="19" t="s">
        <v>46</v>
      </c>
      <c r="C10" s="19" t="s">
        <v>116</v>
      </c>
      <c r="D10" s="19" t="s">
        <v>117</v>
      </c>
      <c r="E10" s="19" t="s">
        <v>118</v>
      </c>
      <c r="F10" s="19" t="s">
        <v>119</v>
      </c>
    </row>
    <row r="11" customFormat="false" ht="25.5" hidden="false" customHeight="true" outlineLevel="0" collapsed="false">
      <c r="B11" s="36" t="n">
        <f aca="false">'Datos del programa'!B25</f>
        <v>0</v>
      </c>
      <c r="C11" s="37" t="n">
        <f aca="false">'Datos del programa'!D25</f>
        <v>0</v>
      </c>
      <c r="D11" s="37" t="n">
        <f aca="false">'Datos del programa'!E25</f>
        <v>0</v>
      </c>
      <c r="E11" s="38"/>
      <c r="F11" s="39" t="str">
        <f aca="false">IF(OR(ISBLANK(E11),NOT(ISNUMBER(C11)),NOT(ISNUMBER(D11)),NOT(ISNUMBER(E11)),D11=C11),"",(E11-C11)/(D11-C11))</f>
        <v/>
      </c>
    </row>
    <row r="12" customFormat="false" ht="25.5" hidden="false" customHeight="true" outlineLevel="0" collapsed="false">
      <c r="B12" s="36" t="n">
        <f aca="false">'Datos del programa'!B26</f>
        <v>0</v>
      </c>
      <c r="C12" s="37" t="n">
        <f aca="false">'Datos del programa'!D26</f>
        <v>0</v>
      </c>
      <c r="D12" s="37" t="n">
        <f aca="false">'Datos del programa'!E26</f>
        <v>0</v>
      </c>
      <c r="E12" s="38"/>
      <c r="F12" s="39" t="str">
        <f aca="false">IF(OR(ISBLANK(E12),NOT(ISNUMBER(C12)),NOT(ISNUMBER(D12)),NOT(ISNUMBER(E12)),D12=C12),"",(E12-C12)/(D12-C12))</f>
        <v/>
      </c>
    </row>
    <row r="13" customFormat="false" ht="25.5" hidden="false" customHeight="true" outlineLevel="0" collapsed="false">
      <c r="B13" s="36" t="n">
        <f aca="false">'Datos del programa'!B27</f>
        <v>0</v>
      </c>
      <c r="C13" s="37" t="n">
        <f aca="false">'Datos del programa'!D27</f>
        <v>0</v>
      </c>
      <c r="D13" s="37" t="n">
        <f aca="false">'Datos del programa'!E27</f>
        <v>0</v>
      </c>
      <c r="E13" s="38"/>
      <c r="F13" s="39" t="str">
        <f aca="false">IF(OR(ISBLANK(E13),NOT(ISNUMBER(C13)),NOT(ISNUMBER(D13)),NOT(ISNUMBER(E13)),D13=C13),"",(E13-C13)/(D13-C13))</f>
        <v/>
      </c>
    </row>
    <row r="15" customFormat="false" ht="31.5" hidden="false" customHeight="true" outlineLevel="0" collapsed="false">
      <c r="D15" s="27" t="s">
        <v>120</v>
      </c>
      <c r="E15" s="40" t="str">
        <f aca="false">IFERROR(AVERAGE(F11:F13),"")</f>
        <v/>
      </c>
      <c r="F15" s="40"/>
    </row>
    <row r="17" customFormat="false" ht="15" hidden="false" customHeight="false" outlineLevel="0" collapsed="false">
      <c r="B17" s="5" t="s">
        <v>73</v>
      </c>
    </row>
    <row r="18" customFormat="false" ht="60" hidden="false" customHeight="true" outlineLevel="0" collapsed="false">
      <c r="B18" s="29" t="str">
        <f aca="false">IF(E15="","Diligencie los resultados reales para ver la interpretación",IF(E15&gt;=1,"Excelente. Los indicadores del negocio alcanzaron o superaron la meta esperada. La formación generó impacto medible.",IF(E15&gt;=0.75,"Buen avance. Los indicadores se movieron significativamente en la dirección esperada, aunque no se alcanzó plenamente la meta.",IF(E15&gt;=0.5,"Avance parcial. Hay movimiento en los indicadores, pero el impacto fue menor al esperado. Analizar barreras y ajustar próximos programas.",IF(E15&gt;0,"Avance limitado. El impacto en el negocio fue mínimo. Revisar si la formación era la solución correcta al problema.","Sin impacto medible. La formación no movió los indicadores esperados. Diagnóstico necesario antes de futuros programas.")))))</f>
        <v>Diligencie los resultados reales para ver la interpretación</v>
      </c>
      <c r="C18" s="29"/>
      <c r="D18" s="29"/>
      <c r="E18" s="29"/>
      <c r="F18" s="29"/>
    </row>
    <row r="21" customFormat="false" ht="15" hidden="false" customHeight="false" outlineLevel="0" collapsed="false">
      <c r="B21" s="5" t="s">
        <v>121</v>
      </c>
    </row>
    <row r="22" customFormat="false" ht="15" hidden="false" customHeight="false" outlineLevel="0" collapsed="false">
      <c r="B22" s="41" t="s">
        <v>122</v>
      </c>
      <c r="C22" s="41"/>
      <c r="D22" s="41"/>
      <c r="E22" s="41"/>
      <c r="F22" s="41"/>
    </row>
    <row r="23" customFormat="false" ht="15" hidden="false" customHeight="false" outlineLevel="0" collapsed="false">
      <c r="B23" s="22"/>
      <c r="C23" s="22"/>
      <c r="D23" s="22"/>
      <c r="E23" s="22"/>
      <c r="F23" s="22"/>
    </row>
    <row r="24" customFormat="false" ht="15" hidden="false" customHeight="false" outlineLevel="0" collapsed="false">
      <c r="B24" s="22"/>
      <c r="C24" s="22"/>
      <c r="D24" s="22"/>
      <c r="E24" s="22"/>
      <c r="F24" s="22"/>
    </row>
    <row r="25" customFormat="false" ht="15" hidden="false" customHeight="false" outlineLevel="0" collapsed="false">
      <c r="B25" s="22"/>
      <c r="C25" s="22"/>
      <c r="D25" s="22"/>
      <c r="E25" s="22"/>
      <c r="F25" s="22"/>
    </row>
  </sheetData>
  <mergeCells count="5">
    <mergeCell ref="B7:F7"/>
    <mergeCell ref="E15:F15"/>
    <mergeCell ref="B18:F18"/>
    <mergeCell ref="B22:F22"/>
    <mergeCell ref="B23:F25"/>
  </mergeCells>
  <conditionalFormatting sqref="F11:F13">
    <cfRule type="cellIs" priority="2" operator="greaterThanOrEqual" aboveAverage="0" equalAverage="0" bottom="0" percent="0" rank="0" text="" dxfId="0">
      <formula>1</formula>
    </cfRule>
    <cfRule type="cellIs" priority="3" operator="between" aboveAverage="0" equalAverage="0" bottom="0" percent="0" rank="0" text="" dxfId="1">
      <formula>0.5</formula>
      <formula>0.999</formula>
    </cfRule>
    <cfRule type="cellIs" priority="4" operator="lessThan" aboveAverage="0" equalAverage="0" bottom="0" percent="0" rank="0" text="" dxfId="2">
      <formula>0.5</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5" min="3" style="0" width="25"/>
    <col collapsed="false" customWidth="true" hidden="false" outlineLevel="0" max="6" min="6" style="0" width="2"/>
  </cols>
  <sheetData>
    <row r="2" customFormat="false" ht="15" hidden="false" customHeight="false" outlineLevel="0" collapsed="false">
      <c r="B2" s="10" t="s">
        <v>123</v>
      </c>
    </row>
    <row r="3" customFormat="false" ht="33.85" hidden="false" customHeight="false" outlineLevel="0" collapsed="false">
      <c r="B3" s="42" t="s">
        <v>124</v>
      </c>
    </row>
    <row r="4" customFormat="false" ht="15" hidden="false" customHeight="false" outlineLevel="0" collapsed="false">
      <c r="B4" s="43" t="s">
        <v>125</v>
      </c>
    </row>
    <row r="6" customFormat="false" ht="15" hidden="false" customHeight="false" outlineLevel="0" collapsed="false">
      <c r="B6" s="5" t="s">
        <v>126</v>
      </c>
    </row>
    <row r="7" customFormat="false" ht="15" hidden="false" customHeight="false" outlineLevel="0" collapsed="false">
      <c r="B7" s="21" t="s">
        <v>127</v>
      </c>
      <c r="C7" s="44" t="n">
        <f aca="false">'Datos del programa'!C7</f>
        <v>0</v>
      </c>
      <c r="D7" s="44"/>
      <c r="E7" s="44"/>
    </row>
    <row r="8" customFormat="false" ht="15" hidden="false" customHeight="false" outlineLevel="0" collapsed="false">
      <c r="B8" s="21" t="s">
        <v>128</v>
      </c>
      <c r="C8" s="44" t="n">
        <f aca="false">'Datos del programa'!C8</f>
        <v>0</v>
      </c>
      <c r="D8" s="44"/>
      <c r="E8" s="44"/>
    </row>
    <row r="9" customFormat="false" ht="15" hidden="false" customHeight="false" outlineLevel="0" collapsed="false">
      <c r="B9" s="21" t="s">
        <v>129</v>
      </c>
      <c r="C9" s="45" t="n">
        <f aca="false">'Datos del programa'!C16</f>
        <v>0</v>
      </c>
      <c r="D9" s="21" t="s">
        <v>130</v>
      </c>
      <c r="E9" s="46" t="n">
        <f aca="false">'Datos del programa'!C17</f>
        <v>0</v>
      </c>
    </row>
    <row r="12" customFormat="false" ht="15" hidden="false" customHeight="false" outlineLevel="0" collapsed="false">
      <c r="B12" s="5" t="s">
        <v>131</v>
      </c>
    </row>
    <row r="14" customFormat="false" ht="21.75" hidden="false" customHeight="true" outlineLevel="0" collapsed="false">
      <c r="B14" s="47" t="s">
        <v>132</v>
      </c>
      <c r="C14" s="47" t="s">
        <v>133</v>
      </c>
      <c r="D14" s="47" t="s">
        <v>134</v>
      </c>
      <c r="E14" s="47" t="s">
        <v>135</v>
      </c>
    </row>
    <row r="15" customFormat="false" ht="21.75" hidden="false" customHeight="true" outlineLevel="0" collapsed="false">
      <c r="B15" s="47"/>
      <c r="C15" s="47"/>
      <c r="D15" s="47"/>
      <c r="E15" s="47"/>
    </row>
    <row r="16" customFormat="false" ht="49.5" hidden="false" customHeight="true" outlineLevel="0" collapsed="false">
      <c r="B16" s="48" t="str">
        <f aca="false">'Nivel 1 · Reacción'!D22</f>
        <v/>
      </c>
      <c r="C16" s="48" t="str">
        <f aca="false">'Nivel 2 · Aprendizaje'!F27</f>
        <v/>
      </c>
      <c r="D16" s="48" t="str">
        <f aca="false">'Nivel 3 · Comportamiento'!D27</f>
        <v/>
      </c>
      <c r="E16" s="49" t="str">
        <f aca="false">'Nivel 4 · Resultados'!E15</f>
        <v/>
      </c>
    </row>
    <row r="17" customFormat="false" ht="21.75" hidden="false" customHeight="true" outlineLevel="0" collapsed="false">
      <c r="B17" s="48"/>
      <c r="C17" s="48"/>
      <c r="D17" s="48"/>
      <c r="E17" s="48"/>
    </row>
    <row r="18" customFormat="false" ht="21.75" hidden="false" customHeight="true" outlineLevel="0" collapsed="false">
      <c r="B18" s="50" t="s">
        <v>136</v>
      </c>
      <c r="C18" s="50" t="s">
        <v>137</v>
      </c>
      <c r="D18" s="50" t="s">
        <v>136</v>
      </c>
      <c r="E18" s="50" t="s">
        <v>138</v>
      </c>
    </row>
    <row r="21" customFormat="false" ht="15" hidden="false" customHeight="false" outlineLevel="0" collapsed="false">
      <c r="B21" s="5" t="s">
        <v>139</v>
      </c>
    </row>
    <row r="22" customFormat="false" ht="30" hidden="false" customHeight="true" outlineLevel="0" collapsed="false">
      <c r="B22" s="51" t="str">
        <f aca="false">IF(OR(B16="",C16="",D16="",E16=""),"Diligencie las cuatro hojas de evaluación para generar la lectura ejecutiva consolidada.","Reacción: " &amp; IF(B16&gt;=4,"satisfactoria",IF(B16&gt;=3,"aceptable","baja")) &amp; ". Aprendizaje: " &amp; IF(C16&gt;=20,"alto",IF(C16&gt;=10,"moderado","bajo")) &amp; " (ganancia de " &amp; TEXT(C16,"0.0") &amp; " puntos). " &amp; "Aplicación en puesto: " &amp; IF(D16&gt;=4,"alta",IF(D16&gt;=3,"moderada","baja")) &amp; ". Impacto en el negocio: " &amp; IF(E16&gt;=1,"se alcanzó la meta",IF(E16&gt;=0.75,"avance significativo",IF(E16&gt;=0.5,"avance parcial","impacto limitado"))) &amp; ".")</f>
        <v>Diligencie las cuatro hojas de evaluación para generar la lectura ejecutiva consolidada.</v>
      </c>
      <c r="C22" s="51"/>
      <c r="D22" s="51"/>
      <c r="E22" s="51"/>
    </row>
    <row r="23" customFormat="false" ht="15" hidden="false" customHeight="false" outlineLevel="0" collapsed="false">
      <c r="B23" s="51"/>
      <c r="C23" s="51"/>
      <c r="D23" s="51"/>
      <c r="E23" s="51"/>
    </row>
    <row r="24" customFormat="false" ht="15" hidden="false" customHeight="false" outlineLevel="0" collapsed="false">
      <c r="B24" s="51"/>
      <c r="C24" s="51"/>
      <c r="D24" s="51"/>
      <c r="E24" s="51"/>
    </row>
    <row r="25" customFormat="false" ht="15" hidden="false" customHeight="false" outlineLevel="0" collapsed="false">
      <c r="B25" s="51"/>
      <c r="C25" s="51"/>
      <c r="D25" s="51"/>
      <c r="E25" s="51"/>
    </row>
    <row r="28" customFormat="false" ht="15" hidden="false" customHeight="false" outlineLevel="0" collapsed="false">
      <c r="B28" s="5" t="s">
        <v>140</v>
      </c>
    </row>
    <row r="30" customFormat="false" ht="24" hidden="false" customHeight="true" outlineLevel="0" collapsed="false">
      <c r="B30" s="13" t="s">
        <v>141</v>
      </c>
      <c r="C30" s="52" t="n">
        <f aca="false">'Datos del programa'!C17</f>
        <v>0</v>
      </c>
      <c r="D30" s="52"/>
      <c r="E30" s="52"/>
    </row>
    <row r="31" customFormat="false" ht="24" hidden="false" customHeight="true" outlineLevel="0" collapsed="false">
      <c r="B31" s="13" t="s">
        <v>142</v>
      </c>
      <c r="C31" s="53"/>
      <c r="D31" s="53"/>
      <c r="E31" s="53"/>
    </row>
    <row r="32" customFormat="false" ht="31.5" hidden="false" customHeight="true" outlineLevel="0" collapsed="false">
      <c r="B32" s="54" t="s">
        <v>143</v>
      </c>
      <c r="C32" s="40" t="str">
        <f aca="false">IF(OR(NOT(ISNUMBER(C30)),NOT(ISNUMBER(C31)),C30=0),"",(C31-C30)/C30)</f>
        <v/>
      </c>
      <c r="D32" s="40"/>
      <c r="E32" s="40"/>
    </row>
    <row r="34" customFormat="false" ht="18" hidden="false" customHeight="true" outlineLevel="0" collapsed="false">
      <c r="B34" s="55" t="s">
        <v>144</v>
      </c>
      <c r="C34" s="55"/>
      <c r="D34" s="55"/>
      <c r="E34" s="55"/>
    </row>
    <row r="35" customFormat="false" ht="15" hidden="false" customHeight="false" outlineLevel="0" collapsed="false">
      <c r="B35" s="55"/>
      <c r="C35" s="55"/>
      <c r="D35" s="55"/>
      <c r="E35" s="55"/>
    </row>
    <row r="37" customFormat="false" ht="15" hidden="false" customHeight="false" outlineLevel="0" collapsed="false">
      <c r="B37" s="8" t="s">
        <v>25</v>
      </c>
    </row>
    <row r="38" customFormat="false" ht="28.35" hidden="false" customHeight="true" outlineLevel="0" collapsed="false">
      <c r="B38" s="56" t="s">
        <v>145</v>
      </c>
      <c r="C38" s="56"/>
      <c r="D38" s="56"/>
      <c r="E38" s="56"/>
    </row>
    <row r="39" customFormat="false" ht="15" hidden="false" customHeight="true" outlineLevel="0" collapsed="false">
      <c r="B39" s="57" t="s">
        <v>146</v>
      </c>
      <c r="C39" s="57"/>
      <c r="D39" s="57"/>
      <c r="E39" s="57"/>
    </row>
  </sheetData>
  <mergeCells count="17">
    <mergeCell ref="C7:E7"/>
    <mergeCell ref="C8:E8"/>
    <mergeCell ref="B14:B15"/>
    <mergeCell ref="C14:C15"/>
    <mergeCell ref="D14:D15"/>
    <mergeCell ref="E14:E15"/>
    <mergeCell ref="B16:B17"/>
    <mergeCell ref="C16:C17"/>
    <mergeCell ref="D16:D17"/>
    <mergeCell ref="E16:E17"/>
    <mergeCell ref="B22:E25"/>
    <mergeCell ref="C30:E30"/>
    <mergeCell ref="C31:E31"/>
    <mergeCell ref="C32:E32"/>
    <mergeCell ref="B34:E35"/>
    <mergeCell ref="B38:E38"/>
    <mergeCell ref="B39:E3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2026-05-22T17:21:28Z</dcterms:created>
  <dc:creator>openpyxl</dc:creator>
  <dc:description/>
  <dc:language>en-US</dc:language>
  <cp:lastModifiedBy/>
  <dcterms:modified xsi:type="dcterms:W3CDTF">2026-05-22T17:21:28Z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